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termo\Documents\Planilha Polinômio\Planilhas Prontas 2020 Fev\"/>
    </mc:Choice>
  </mc:AlternateContent>
  <xr:revisionPtr revIDLastSave="0" documentId="13_ncr:1_{58DE970A-354C-4035-AF73-42D8873DEDD3}" xr6:coauthVersionLast="45" xr6:coauthVersionMax="45" xr10:uidLastSave="{00000000-0000-0000-0000-000000000000}"/>
  <bookViews>
    <workbookView xWindow="-120" yWindow="-120" windowWidth="20730" windowHeight="11160" tabRatio="791" xr2:uid="{00000000-000D-0000-FFFF-FFFF00000000}"/>
  </bookViews>
  <sheets>
    <sheet name="Entrada de dados" sheetId="27" r:id="rId1"/>
    <sheet name="J FeCo Graus" sheetId="9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" i="9" l="1"/>
  <c r="E7" i="9"/>
  <c r="G49" i="9" l="1"/>
  <c r="G48" i="9"/>
  <c r="G47" i="9"/>
  <c r="G46" i="9"/>
  <c r="G45" i="9"/>
  <c r="G21" i="9"/>
  <c r="G20" i="9"/>
  <c r="G19" i="9"/>
  <c r="G18" i="9"/>
  <c r="G17" i="9"/>
  <c r="G16" i="9"/>
  <c r="G15" i="9"/>
  <c r="G14" i="9"/>
  <c r="E9" i="9" l="1"/>
  <c r="E40" i="9"/>
  <c r="E10" i="9" l="1"/>
  <c r="H11" i="27"/>
  <c r="E41" i="9"/>
</calcChain>
</file>

<file path=xl/sharedStrings.xml><?xml version="1.0" encoding="utf-8"?>
<sst xmlns="http://schemas.openxmlformats.org/spreadsheetml/2006/main" count="75" uniqueCount="33">
  <si>
    <t>Milivoltagem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</si>
  <si>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</si>
  <si>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</si>
  <si>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</si>
  <si>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</si>
  <si>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</si>
  <si>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</si>
  <si>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</si>
  <si>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</si>
  <si>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</si>
  <si>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</si>
  <si>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</si>
  <si>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°C</t>
  </si>
  <si>
    <t>T^1</t>
  </si>
  <si>
    <t>T^2</t>
  </si>
  <si>
    <t>T^3</t>
  </si>
  <si>
    <t>T^4</t>
  </si>
  <si>
    <t>T^5</t>
  </si>
  <si>
    <t>T^6</t>
  </si>
  <si>
    <t>T^7</t>
  </si>
  <si>
    <t>T^8</t>
  </si>
  <si>
    <t>Temperatura Range</t>
  </si>
  <si>
    <t>E =</t>
  </si>
  <si>
    <t>E (Valor mV Medição Laboratório) =</t>
  </si>
  <si>
    <t>T (Temperatura) =</t>
  </si>
  <si>
    <t>Etab =</t>
  </si>
  <si>
    <t>760°C to 1200°C</t>
  </si>
  <si>
    <t>-210°C to 760,0°C</t>
  </si>
  <si>
    <t>TERMOPAR TIPO J Norma E230 - 02 Table 7</t>
  </si>
  <si>
    <t>ENTRADA DE DADOS PARA TODAS AS PLANILHAS</t>
  </si>
  <si>
    <t>Mv</t>
  </si>
  <si>
    <t>T (Temperatura) = Entre Valor</t>
  </si>
  <si>
    <t>TIPO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</si>
</sst>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00000000000"/>
    <numFmt numFmtId="165" formatCode="0.000000"/>
    <numFmt numFmtId="166" formatCode="0.0000000E+00"/>
    <numFmt numFmtId="167" formatCode="0.0"/>
    <numFmt numFmtId="168" formatCode="0.000000000000000000000000000000"/>
    <numFmt numFmtId="169" formatCode="0.000"/>
    <numFmt numFmtId="170" formatCode="0.0000000000E+00"/>
    <numFmt numFmtId="171" formatCode="0.0000"/>
    <numFmt numFmtId="172" formatCode="0.000000000E+00"/>
    <numFmt numFmtId="173" formatCode="0.00000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9"/>
      <color theme="1"/>
      <name val="Arial Black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Arial Black"/>
      <family val="2"/>
    </font>
    <font>
      <sz val="11"/>
      <color theme="0"/>
      <name val="Arial Black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1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2" fillId="2" borderId="7" xfId="0" applyFont="1" applyFill="1" applyBorder="1" applyAlignment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0" xfId="0" quotePrefix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horizontal="left" vertical="center"/>
      <protection hidden="1"/>
    </xf>
    <xf numFmtId="171" fontId="1" fillId="9" borderId="5" xfId="0" applyNumberFormat="1" applyFont="1" applyFill="1" applyBorder="1" applyAlignment="1" applyProtection="1">
      <alignment horizontal="center" vertical="center"/>
      <protection hidden="1"/>
    </xf>
    <xf numFmtId="0" fontId="1" fillId="9" borderId="5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168" fontId="0" fillId="2" borderId="7" xfId="0" quotePrefix="1" applyNumberFormat="1" applyFill="1" applyBorder="1" applyAlignment="1" applyProtection="1">
      <alignment vertical="center"/>
      <protection hidden="1"/>
    </xf>
    <xf numFmtId="171" fontId="1" fillId="7" borderId="5" xfId="0" applyNumberFormat="1" applyFont="1" applyFill="1" applyBorder="1" applyAlignment="1" applyProtection="1">
      <alignment horizontal="center" vertical="center"/>
      <protection hidden="1"/>
    </xf>
    <xf numFmtId="0" fontId="1" fillId="7" borderId="5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Border="1" applyProtection="1">
      <protection hidden="1"/>
    </xf>
    <xf numFmtId="0" fontId="3" fillId="2" borderId="17" xfId="0" applyFont="1" applyFill="1" applyBorder="1" applyAlignment="1" applyProtection="1">
      <alignment horizontal="center"/>
      <protection hidden="1"/>
    </xf>
    <xf numFmtId="0" fontId="0" fillId="2" borderId="14" xfId="0" applyFill="1" applyBorder="1" applyProtection="1">
      <protection hidden="1"/>
    </xf>
    <xf numFmtId="0" fontId="0" fillId="2" borderId="15" xfId="0" applyFill="1" applyBorder="1" applyProtection="1">
      <protection hidden="1"/>
    </xf>
    <xf numFmtId="0" fontId="3" fillId="2" borderId="15" xfId="0" applyFont="1" applyFill="1" applyBorder="1" applyAlignment="1" applyProtection="1">
      <alignment horizontal="center"/>
      <protection hidden="1"/>
    </xf>
    <xf numFmtId="0" fontId="0" fillId="2" borderId="16" xfId="0" applyFill="1" applyBorder="1" applyProtection="1">
      <protection hidden="1"/>
    </xf>
    <xf numFmtId="0" fontId="3" fillId="2" borderId="12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164" fontId="0" fillId="2" borderId="0" xfId="0" applyNumberFormat="1" applyFill="1" applyBorder="1" applyAlignment="1" applyProtection="1">
      <alignment horizontal="left"/>
      <protection hidden="1"/>
    </xf>
    <xf numFmtId="0" fontId="2" fillId="2" borderId="0" xfId="0" applyFont="1" applyFill="1" applyBorder="1" applyAlignment="1" applyProtection="1">
      <protection hidden="1"/>
    </xf>
    <xf numFmtId="166" fontId="0" fillId="2" borderId="0" xfId="0" applyNumberFormat="1" applyFill="1" applyProtection="1">
      <protection hidden="1"/>
    </xf>
    <xf numFmtId="171" fontId="0" fillId="2" borderId="0" xfId="0" applyNumberFormat="1" applyFill="1" applyBorder="1" applyAlignment="1" applyProtection="1">
      <alignment vertical="center"/>
      <protection hidden="1"/>
    </xf>
    <xf numFmtId="0" fontId="3" fillId="0" borderId="0" xfId="0" applyFont="1" applyBorder="1" applyProtection="1">
      <protection hidden="1"/>
    </xf>
    <xf numFmtId="0" fontId="3" fillId="2" borderId="12" xfId="0" quotePrefix="1" applyFont="1" applyFill="1" applyBorder="1" applyAlignment="1" applyProtection="1">
      <alignment horizontal="center" vertical="center"/>
      <protection hidden="1"/>
    </xf>
    <xf numFmtId="170" fontId="0" fillId="5" borderId="18" xfId="0" applyNumberFormat="1" applyFill="1" applyBorder="1" applyAlignment="1" applyProtection="1">
      <alignment horizontal="center" vertical="center"/>
      <protection hidden="1"/>
    </xf>
    <xf numFmtId="169" fontId="0" fillId="8" borderId="8" xfId="0" quotePrefix="1" applyNumberFormat="1" applyFill="1" applyBorder="1" applyAlignment="1" applyProtection="1">
      <alignment horizontal="left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167" fontId="0" fillId="2" borderId="12" xfId="0" quotePrefix="1" applyNumberFormat="1" applyFill="1" applyBorder="1" applyAlignment="1" applyProtection="1">
      <alignment horizontal="left" vertical="center"/>
      <protection hidden="1"/>
    </xf>
    <xf numFmtId="170" fontId="0" fillId="5" borderId="5" xfId="0" applyNumberFormat="1" applyFill="1" applyBorder="1" applyAlignment="1" applyProtection="1">
      <alignment horizontal="center" vertical="center"/>
      <protection hidden="1"/>
    </xf>
    <xf numFmtId="164" fontId="0" fillId="2" borderId="0" xfId="0" applyNumberFormat="1" applyFill="1" applyBorder="1" applyAlignment="1" applyProtection="1">
      <alignment vertical="center"/>
      <protection hidden="1"/>
    </xf>
    <xf numFmtId="166" fontId="0" fillId="2" borderId="12" xfId="0" applyNumberFormat="1" applyFill="1" applyBorder="1" applyProtection="1">
      <protection hidden="1"/>
    </xf>
    <xf numFmtId="164" fontId="0" fillId="2" borderId="12" xfId="0" applyNumberFormat="1" applyFill="1" applyBorder="1" applyAlignment="1" applyProtection="1">
      <alignment horizontal="center" vertical="center"/>
      <protection hidden="1"/>
    </xf>
    <xf numFmtId="164" fontId="0" fillId="2" borderId="12" xfId="0" applyNumberFormat="1" applyFill="1" applyBorder="1" applyAlignment="1" applyProtection="1">
      <alignment vertical="center"/>
      <protection hidden="1"/>
    </xf>
    <xf numFmtId="0" fontId="3" fillId="2" borderId="15" xfId="0" applyFont="1" applyFill="1" applyBorder="1" applyAlignment="1" applyProtection="1">
      <alignment horizontal="center" vertical="center"/>
      <protection hidden="1"/>
    </xf>
    <xf numFmtId="166" fontId="0" fillId="2" borderId="15" xfId="0" applyNumberFormat="1" applyFill="1" applyBorder="1" applyAlignment="1" applyProtection="1">
      <alignment horizontal="center" vertical="center"/>
      <protection hidden="1"/>
    </xf>
    <xf numFmtId="171" fontId="0" fillId="2" borderId="15" xfId="0" applyNumberFormat="1" applyFill="1" applyBorder="1" applyAlignment="1" applyProtection="1">
      <alignment vertical="center"/>
      <protection hidden="1"/>
    </xf>
    <xf numFmtId="166" fontId="0" fillId="2" borderId="12" xfId="0" applyNumberFormat="1" applyFill="1" applyBorder="1" applyAlignment="1" applyProtection="1">
      <alignment horizontal="center" vertical="center"/>
      <protection hidden="1"/>
    </xf>
    <xf numFmtId="171" fontId="0" fillId="2" borderId="12" xfId="0" applyNumberFormat="1" applyFill="1" applyBorder="1" applyAlignment="1" applyProtection="1">
      <alignment vertical="center"/>
      <protection hidden="1"/>
    </xf>
    <xf numFmtId="170" fontId="0" fillId="2" borderId="17" xfId="0" applyNumberFormat="1" applyFill="1" applyBorder="1" applyAlignment="1" applyProtection="1">
      <alignment horizontal="center" vertical="center"/>
      <protection hidden="1"/>
    </xf>
    <xf numFmtId="170" fontId="0" fillId="2" borderId="0" xfId="0" applyNumberFormat="1" applyFill="1" applyBorder="1" applyAlignment="1" applyProtection="1">
      <alignment horizontal="center" vertical="center"/>
      <protection hidden="1"/>
    </xf>
    <xf numFmtId="171" fontId="3" fillId="2" borderId="0" xfId="0" applyNumberFormat="1" applyFont="1" applyFill="1" applyBorder="1" applyAlignment="1" applyProtection="1">
      <alignment horizontal="center"/>
      <protection hidden="1"/>
    </xf>
    <xf numFmtId="171" fontId="0" fillId="2" borderId="0" xfId="0" applyNumberFormat="1" applyFill="1" applyBorder="1" applyAlignment="1" applyProtection="1">
      <alignment horizontal="left"/>
      <protection hidden="1"/>
    </xf>
    <xf numFmtId="171" fontId="6" fillId="11" borderId="2" xfId="0" quotePrefix="1" applyNumberFormat="1" applyFont="1" applyFill="1" applyBorder="1" applyAlignment="1" applyProtection="1">
      <alignment horizontal="center" vertical="center"/>
      <protection locked="0"/>
    </xf>
    <xf numFmtId="0" fontId="8" fillId="6" borderId="10" xfId="0" applyFont="1" applyFill="1" applyBorder="1" applyAlignment="1" applyProtection="1">
      <alignment horizontal="center"/>
      <protection hidden="1"/>
    </xf>
    <xf numFmtId="0" fontId="8" fillId="6" borderId="5" xfId="0" applyFont="1" applyFill="1" applyBorder="1" applyAlignment="1" applyProtection="1">
      <alignment horizontal="center" vertical="center"/>
      <protection hidden="1"/>
    </xf>
    <xf numFmtId="0" fontId="3" fillId="3" borderId="8" xfId="0" applyFont="1" applyFill="1" applyBorder="1" applyAlignment="1" applyProtection="1">
      <alignment horizontal="right"/>
      <protection hidden="1"/>
    </xf>
    <xf numFmtId="0" fontId="3" fillId="3" borderId="8" xfId="0" quotePrefix="1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70" fontId="0" fillId="2" borderId="5" xfId="0" applyNumberFormat="1" applyFill="1" applyBorder="1" applyAlignment="1" applyProtection="1">
      <alignment horizontal="center" vertical="center"/>
      <protection hidden="1"/>
    </xf>
    <xf numFmtId="0" fontId="3" fillId="3" borderId="5" xfId="0" applyFont="1" applyFill="1" applyBorder="1" applyAlignment="1" applyProtection="1">
      <alignment horizontal="center"/>
      <protection hidden="1"/>
    </xf>
    <xf numFmtId="172" fontId="0" fillId="2" borderId="5" xfId="0" applyNumberFormat="1" applyFill="1" applyBorder="1" applyAlignment="1" applyProtection="1">
      <alignment horizontal="center" vertical="center"/>
      <protection hidden="1"/>
    </xf>
    <xf numFmtId="170" fontId="0" fillId="2" borderId="5" xfId="0" applyNumberFormat="1" applyFill="1" applyBorder="1" applyProtection="1">
      <protection hidden="1"/>
    </xf>
    <xf numFmtId="172" fontId="0" fillId="2" borderId="17" xfId="0" applyNumberFormat="1" applyFill="1" applyBorder="1" applyAlignment="1" applyProtection="1">
      <alignment horizontal="center" vertical="center"/>
      <protection hidden="1"/>
    </xf>
    <xf numFmtId="172" fontId="0" fillId="2" borderId="0" xfId="0" applyNumberFormat="1" applyFill="1" applyBorder="1" applyAlignment="1" applyProtection="1">
      <alignment horizontal="center" vertical="center"/>
      <protection hidden="1"/>
    </xf>
    <xf numFmtId="170" fontId="0" fillId="2" borderId="0" xfId="0" applyNumberFormat="1" applyFill="1" applyBorder="1" applyProtection="1">
      <protection hidden="1"/>
    </xf>
    <xf numFmtId="0" fontId="0" fillId="2" borderId="19" xfId="0" applyFill="1" applyBorder="1" applyProtection="1">
      <protection hidden="1"/>
    </xf>
    <xf numFmtId="0" fontId="3" fillId="2" borderId="12" xfId="0" applyFont="1" applyFill="1" applyBorder="1" applyAlignment="1" applyProtection="1">
      <alignment horizontal="right"/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9" fillId="13" borderId="11" xfId="0" applyFont="1" applyFill="1" applyBorder="1" applyProtection="1">
      <protection hidden="1"/>
    </xf>
    <xf numFmtId="0" fontId="9" fillId="13" borderId="12" xfId="0" applyFont="1" applyFill="1" applyBorder="1" applyProtection="1">
      <protection hidden="1"/>
    </xf>
    <xf numFmtId="0" fontId="9" fillId="13" borderId="13" xfId="0" applyFont="1" applyFill="1" applyBorder="1" applyProtection="1">
      <protection hidden="1"/>
    </xf>
    <xf numFmtId="0" fontId="9" fillId="13" borderId="7" xfId="0" applyFont="1" applyFill="1" applyBorder="1" applyProtection="1">
      <protection hidden="1"/>
    </xf>
    <xf numFmtId="0" fontId="9" fillId="13" borderId="0" xfId="0" applyFont="1" applyFill="1" applyBorder="1" applyProtection="1">
      <protection hidden="1"/>
    </xf>
    <xf numFmtId="0" fontId="9" fillId="13" borderId="9" xfId="0" applyFont="1" applyFill="1" applyBorder="1" applyProtection="1">
      <protection hidden="1"/>
    </xf>
    <xf numFmtId="0" fontId="9" fillId="13" borderId="14" xfId="0" applyFont="1" applyFill="1" applyBorder="1" applyProtection="1">
      <protection hidden="1"/>
    </xf>
    <xf numFmtId="0" fontId="0" fillId="13" borderId="0" xfId="0" applyFill="1" applyBorder="1" applyProtection="1">
      <protection hidden="1"/>
    </xf>
    <xf numFmtId="0" fontId="0" fillId="13" borderId="9" xfId="0" applyFill="1" applyBorder="1" applyProtection="1">
      <protection hidden="1"/>
    </xf>
    <xf numFmtId="165" fontId="10" fillId="13" borderId="7" xfId="0" quotePrefix="1" applyNumberFormat="1" applyFont="1" applyFill="1" applyBorder="1" applyAlignment="1" applyProtection="1">
      <alignment vertical="center"/>
      <protection hidden="1"/>
    </xf>
    <xf numFmtId="165" fontId="6" fillId="13" borderId="0" xfId="0" quotePrefix="1" applyNumberFormat="1" applyFont="1" applyFill="1" applyBorder="1" applyAlignment="1" applyProtection="1">
      <alignment vertical="center"/>
      <protection hidden="1"/>
    </xf>
    <xf numFmtId="0" fontId="1" fillId="13" borderId="9" xfId="0" applyFont="1" applyFill="1" applyBorder="1" applyProtection="1">
      <protection hidden="1"/>
    </xf>
    <xf numFmtId="171" fontId="10" fillId="13" borderId="7" xfId="0" quotePrefix="1" applyNumberFormat="1" applyFont="1" applyFill="1" applyBorder="1" applyAlignment="1" applyProtection="1">
      <alignment vertical="center"/>
      <protection hidden="1"/>
    </xf>
    <xf numFmtId="171" fontId="6" fillId="13" borderId="0" xfId="0" quotePrefix="1" applyNumberFormat="1" applyFont="1" applyFill="1" applyBorder="1" applyAlignment="1" applyProtection="1">
      <alignment vertical="center"/>
      <protection hidden="1"/>
    </xf>
    <xf numFmtId="0" fontId="0" fillId="13" borderId="15" xfId="0" applyFill="1" applyBorder="1" applyProtection="1">
      <protection hidden="1"/>
    </xf>
    <xf numFmtId="0" fontId="0" fillId="13" borderId="16" xfId="0" applyFill="1" applyBorder="1" applyProtection="1">
      <protection hidden="1"/>
    </xf>
    <xf numFmtId="0" fontId="0" fillId="13" borderId="0" xfId="0" applyFill="1" applyProtection="1"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Protection="1">
      <protection hidden="1"/>
    </xf>
    <xf numFmtId="173" fontId="6" fillId="12" borderId="2" xfId="0" quotePrefix="1" applyNumberFormat="1" applyFont="1" applyFill="1" applyBorder="1" applyAlignment="1" applyProtection="1">
      <alignment horizontal="center" vertical="center"/>
      <protection hidden="1"/>
    </xf>
    <xf numFmtId="0" fontId="3" fillId="10" borderId="2" xfId="0" applyFont="1" applyFill="1" applyBorder="1" applyAlignment="1" applyProtection="1">
      <alignment horizontal="center" vertical="center"/>
      <protection hidden="1"/>
    </xf>
    <xf numFmtId="0" fontId="3" fillId="10" borderId="3" xfId="0" applyFont="1" applyFill="1" applyBorder="1" applyAlignment="1" applyProtection="1">
      <alignment horizontal="center" vertical="center"/>
      <protection hidden="1"/>
    </xf>
    <xf numFmtId="0" fontId="1" fillId="4" borderId="2" xfId="0" applyFont="1" applyFill="1" applyBorder="1" applyAlignment="1" applyProtection="1">
      <alignment horizontal="center"/>
      <protection hidden="1"/>
    </xf>
    <xf numFmtId="0" fontId="1" fillId="4" borderId="4" xfId="0" applyFont="1" applyFill="1" applyBorder="1" applyAlignment="1" applyProtection="1">
      <alignment horizontal="center"/>
      <protection hidden="1"/>
    </xf>
    <xf numFmtId="0" fontId="1" fillId="4" borderId="3" xfId="0" applyFont="1" applyFill="1" applyBorder="1" applyAlignment="1" applyProtection="1">
      <alignment horizontal="center"/>
      <protection hidden="1"/>
    </xf>
    <xf numFmtId="0" fontId="3" fillId="3" borderId="5" xfId="0" quotePrefix="1" applyFont="1" applyFill="1" applyBorder="1" applyAlignment="1" applyProtection="1">
      <alignment horizontal="center" vertical="center"/>
      <protection hidden="1"/>
    </xf>
    <xf numFmtId="0" fontId="7" fillId="6" borderId="5" xfId="0" applyFont="1" applyFill="1" applyBorder="1" applyAlignment="1" applyProtection="1">
      <alignment horizontal="center"/>
      <protection hidden="1"/>
    </xf>
    <xf numFmtId="168" fontId="0" fillId="5" borderId="2" xfId="0" quotePrefix="1" applyNumberFormat="1" applyFill="1" applyBorder="1" applyAlignment="1" applyProtection="1">
      <alignment horizontal="left" vertical="center"/>
      <protection hidden="1"/>
    </xf>
    <xf numFmtId="168" fontId="0" fillId="5" borderId="4" xfId="0" quotePrefix="1" applyNumberFormat="1" applyFill="1" applyBorder="1" applyAlignment="1" applyProtection="1">
      <alignment horizontal="left" vertical="center"/>
      <protection hidden="1"/>
    </xf>
    <xf numFmtId="165" fontId="0" fillId="5" borderId="10" xfId="0" applyNumberFormat="1" applyFill="1" applyBorder="1" applyAlignment="1" applyProtection="1">
      <alignment horizontal="center" vertical="center"/>
      <protection hidden="1"/>
    </xf>
    <xf numFmtId="165" fontId="0" fillId="5" borderId="6" xfId="0" applyNumberFormat="1" applyFill="1" applyBorder="1" applyAlignment="1" applyProtection="1">
      <alignment horizontal="center" vertical="center"/>
      <protection hidden="1"/>
    </xf>
    <xf numFmtId="0" fontId="7" fillId="6" borderId="2" xfId="0" applyFont="1" applyFill="1" applyBorder="1" applyAlignment="1" applyProtection="1">
      <alignment horizontal="center"/>
      <protection hidden="1"/>
    </xf>
    <xf numFmtId="0" fontId="7" fillId="6" borderId="4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3" fillId="3" borderId="3" xfId="0" applyFont="1" applyFill="1" applyBorder="1" applyAlignment="1" applyProtection="1">
      <alignment horizontal="center" vertical="center"/>
      <protection hidden="1"/>
    </xf>
    <xf numFmtId="171" fontId="6" fillId="11" borderId="2" xfId="0" quotePrefix="1" applyNumberFormat="1" applyFont="1" applyFill="1" applyBorder="1" applyAlignment="1" applyProtection="1">
      <alignment horizontal="center" vertical="center"/>
      <protection hidden="1"/>
    </xf>
    <xf numFmtId="171" fontId="6" fillId="11" borderId="4" xfId="0" quotePrefix="1" applyNumberFormat="1" applyFont="1" applyFill="1" applyBorder="1" applyAlignment="1" applyProtection="1">
      <alignment horizontal="center" vertical="center"/>
      <protection hidden="1"/>
    </xf>
    <xf numFmtId="171" fontId="0" fillId="5" borderId="10" xfId="0" applyNumberFormat="1" applyFill="1" applyBorder="1" applyAlignment="1" applyProtection="1">
      <alignment horizontal="center" vertical="center"/>
      <protection hidden="1"/>
    </xf>
    <xf numFmtId="171" fontId="0" fillId="5" borderId="6" xfId="0" applyNumberFormat="1" applyFill="1" applyBorder="1" applyAlignment="1" applyProtection="1">
      <alignment horizontal="center" vertical="center"/>
      <protection hidden="1"/>
    </xf>
    <xf numFmtId="165" fontId="5" fillId="2" borderId="17" xfId="0" applyNumberFormat="1" applyFont="1" applyFill="1" applyBorder="1" applyAlignment="1" applyProtection="1">
      <alignment horizontal="center" vertical="center"/>
      <protection hidden="1"/>
    </xf>
    <xf numFmtId="165" fontId="5" fillId="2" borderId="0" xfId="0" applyNumberFormat="1" applyFont="1" applyFill="1" applyBorder="1" applyAlignment="1" applyProtection="1">
      <alignment horizontal="center" vertical="center"/>
      <protection hidden="1"/>
    </xf>
    <xf numFmtId="171" fontId="0" fillId="2" borderId="0" xfId="0" applyNumberFormat="1" applyFill="1" applyBorder="1" applyAlignment="1" applyProtection="1">
      <alignment horizontal="center" vertical="center"/>
      <protection hidden="1"/>
    </xf>
    <xf numFmtId="171" fontId="0" fillId="2" borderId="17" xfId="0" applyNumberForma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7BE62"/>
      <color rgb="FFFFFF97"/>
      <color rgb="FF85DFFF"/>
      <color rgb="FF009ED6"/>
      <color rgb="FFFFE181"/>
      <color rgb="FFE2AC00"/>
      <color rgb="FFFFFFCC"/>
      <color rgb="FFFFFFE7"/>
      <color rgb="FFB3EBFF"/>
      <color rgb="FF008B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2</xdr:row>
      <xdr:rowOff>28575</xdr:rowOff>
    </xdr:from>
    <xdr:to>
      <xdr:col>13</xdr:col>
      <xdr:colOff>352425</xdr:colOff>
      <xdr:row>7</xdr:row>
      <xdr:rowOff>180975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BCC610B-EB24-4A32-B4AA-9BB6C7539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409575"/>
          <a:ext cx="8220075" cy="1123950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15</xdr:row>
      <xdr:rowOff>19050</xdr:rowOff>
    </xdr:from>
    <xdr:to>
      <xdr:col>13</xdr:col>
      <xdr:colOff>85725</xdr:colOff>
      <xdr:row>29</xdr:row>
      <xdr:rowOff>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E8904018-CD19-4D3A-BBB8-4462050D1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2952750"/>
          <a:ext cx="7534275" cy="2647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2</xdr:row>
      <xdr:rowOff>83819</xdr:rowOff>
    </xdr:from>
    <xdr:to>
      <xdr:col>8</xdr:col>
      <xdr:colOff>518160</xdr:colOff>
      <xdr:row>3</xdr:row>
      <xdr:rowOff>161686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3940" y="464819"/>
          <a:ext cx="3352800" cy="268367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</xdr:colOff>
      <xdr:row>33</xdr:row>
      <xdr:rowOff>83820</xdr:rowOff>
    </xdr:from>
    <xdr:to>
      <xdr:col>8</xdr:col>
      <xdr:colOff>518160</xdr:colOff>
      <xdr:row>34</xdr:row>
      <xdr:rowOff>161687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3940" y="6583680"/>
          <a:ext cx="3352800" cy="2683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53</xdr:col>
      <xdr:colOff>235817</xdr:colOff>
      <xdr:row>178</xdr:row>
      <xdr:rowOff>119325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BD9137CF-2CBF-45D2-8051-16616F795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097067" cy="3566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C00000"/>
  </sheetPr>
  <dimension ref="A1:BD207"/>
  <sheetViews>
    <sheetView tabSelected="1" zoomScaleNormal="100" workbookViewId="0">
      <selection activeCell="H13" sqref="H13"/>
    </sheetView>
  </sheetViews>
  <sheetFormatPr defaultRowHeight="15" x14ac:dyDescent="0.25"/>
  <cols>
    <col min="1" max="3" width="1.7109375" customWidth="1"/>
    <col min="7" max="7" width="28.28515625" customWidth="1"/>
    <col min="8" max="8" width="21" customWidth="1"/>
  </cols>
  <sheetData>
    <row r="1" spans="1:56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1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2"/>
      <c r="BD1" s="2"/>
    </row>
    <row r="2" spans="1:5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2"/>
      <c r="BD2" s="2"/>
    </row>
    <row r="3" spans="1:5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2"/>
      <c r="BD3" s="2"/>
    </row>
    <row r="4" spans="1:5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2"/>
      <c r="BD4" s="2"/>
    </row>
    <row r="5" spans="1:56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2"/>
      <c r="BD5" s="2"/>
    </row>
    <row r="6" spans="1:56" ht="15.75" thickBot="1" x14ac:dyDescent="0.3">
      <c r="A6" s="1"/>
      <c r="B6" s="1"/>
      <c r="C6" s="1"/>
      <c r="D6" s="1"/>
      <c r="E6" s="96" t="s">
        <v>29</v>
      </c>
      <c r="F6" s="97"/>
      <c r="G6" s="97"/>
      <c r="H6" s="97"/>
      <c r="I6" s="97"/>
      <c r="J6" s="97"/>
      <c r="K6" s="98"/>
      <c r="L6" s="1"/>
      <c r="M6" s="1"/>
      <c r="N6" s="1"/>
      <c r="O6" s="1"/>
      <c r="P6" s="1"/>
      <c r="Q6" s="1"/>
      <c r="R6" s="1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2"/>
      <c r="BD6" s="2"/>
    </row>
    <row r="7" spans="1:5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2"/>
      <c r="BD7" s="2"/>
    </row>
    <row r="8" spans="1:56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2"/>
      <c r="BD8" s="2"/>
    </row>
    <row r="9" spans="1:56" x14ac:dyDescent="0.25">
      <c r="A9" s="1"/>
      <c r="B9" s="1"/>
      <c r="C9" s="1"/>
      <c r="D9" s="1"/>
      <c r="E9" s="74"/>
      <c r="F9" s="75"/>
      <c r="G9" s="75"/>
      <c r="H9" s="75"/>
      <c r="I9" s="75"/>
      <c r="J9" s="75"/>
      <c r="K9" s="76"/>
      <c r="L9" s="1"/>
      <c r="M9" s="1"/>
      <c r="N9" s="1"/>
      <c r="O9" s="1"/>
      <c r="P9" s="1"/>
      <c r="Q9" s="1"/>
      <c r="R9" s="1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2"/>
      <c r="BD9" s="2"/>
    </row>
    <row r="10" spans="1:56" ht="15.75" thickBot="1" x14ac:dyDescent="0.3">
      <c r="A10" s="1"/>
      <c r="B10" s="1"/>
      <c r="C10" s="1"/>
      <c r="D10" s="1"/>
      <c r="E10" s="77"/>
      <c r="F10" s="78"/>
      <c r="G10" s="78"/>
      <c r="H10" s="78"/>
      <c r="I10" s="78"/>
      <c r="J10" s="78"/>
      <c r="K10" s="79"/>
      <c r="L10" s="1"/>
      <c r="M10" s="1"/>
      <c r="N10" s="1"/>
      <c r="O10" s="1"/>
      <c r="P10" s="1"/>
      <c r="Q10" s="1"/>
      <c r="R10" s="1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2"/>
      <c r="BD10" s="2"/>
    </row>
    <row r="11" spans="1:56" ht="15.75" thickBot="1" x14ac:dyDescent="0.3">
      <c r="A11" s="1"/>
      <c r="B11" s="1"/>
      <c r="C11" s="1"/>
      <c r="D11" s="1"/>
      <c r="E11" s="77"/>
      <c r="F11" s="94" t="s">
        <v>23</v>
      </c>
      <c r="G11" s="95"/>
      <c r="H11" s="93">
        <f>IF(AND(H13&gt;=L11,H13&lt;=L12),'J FeCo Graus'!E9,IF(AND(H13&gt;L12,H13&lt;=L13),'J FeCo Graus'!E40))</f>
        <v>57.95341035000007</v>
      </c>
      <c r="I11" s="83" t="s">
        <v>30</v>
      </c>
      <c r="J11" s="84"/>
      <c r="K11" s="85"/>
      <c r="L11" s="92">
        <v>-210</v>
      </c>
      <c r="M11" s="1"/>
      <c r="N11" s="1"/>
      <c r="O11" s="1"/>
      <c r="P11" s="1"/>
      <c r="Q11" s="1"/>
      <c r="R11" s="1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2"/>
      <c r="BD11" s="2"/>
    </row>
    <row r="12" spans="1:56" ht="15.75" thickBot="1" x14ac:dyDescent="0.3">
      <c r="A12" s="1"/>
      <c r="B12" s="1"/>
      <c r="C12" s="1"/>
      <c r="D12" s="1"/>
      <c r="E12" s="77"/>
      <c r="F12" s="81"/>
      <c r="G12" s="81"/>
      <c r="H12" s="81"/>
      <c r="I12" s="81"/>
      <c r="J12" s="91" t="s">
        <v>32</v>
      </c>
      <c r="K12" s="82"/>
      <c r="L12" s="92">
        <v>760</v>
      </c>
      <c r="M12" s="1"/>
      <c r="N12" s="1"/>
      <c r="O12" s="1"/>
      <c r="P12" s="1"/>
      <c r="Q12" s="1"/>
      <c r="R12" s="1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2"/>
      <c r="BD12" s="2"/>
    </row>
    <row r="13" spans="1:56" ht="15.75" thickBot="1" x14ac:dyDescent="0.3">
      <c r="A13" s="1"/>
      <c r="B13" s="1"/>
      <c r="C13" s="1"/>
      <c r="D13" s="1"/>
      <c r="E13" s="77"/>
      <c r="F13" s="94" t="s">
        <v>31</v>
      </c>
      <c r="G13" s="95"/>
      <c r="H13" s="55">
        <v>1000</v>
      </c>
      <c r="I13" s="86" t="s">
        <v>12</v>
      </c>
      <c r="J13" s="87"/>
      <c r="K13" s="85"/>
      <c r="L13" s="92">
        <v>1200</v>
      </c>
      <c r="M13" s="1"/>
      <c r="N13" s="1"/>
      <c r="O13" s="1"/>
      <c r="P13" s="1"/>
      <c r="Q13" s="1"/>
      <c r="R13" s="1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2"/>
      <c r="BD13" s="2"/>
    </row>
    <row r="14" spans="1:56" x14ac:dyDescent="0.25">
      <c r="A14" s="1"/>
      <c r="B14" s="1"/>
      <c r="C14" s="1"/>
      <c r="D14" s="1"/>
      <c r="E14" s="77"/>
      <c r="F14" s="81"/>
      <c r="G14" s="81"/>
      <c r="H14" s="81"/>
      <c r="I14" s="81"/>
      <c r="J14" s="81"/>
      <c r="K14" s="82"/>
      <c r="L14" s="92"/>
      <c r="M14" s="1"/>
      <c r="N14" s="1"/>
      <c r="O14" s="1"/>
      <c r="P14" s="1"/>
      <c r="Q14" s="1"/>
      <c r="R14" s="1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2"/>
      <c r="BD14" s="2"/>
    </row>
    <row r="15" spans="1:56" ht="15.75" thickBot="1" x14ac:dyDescent="0.3">
      <c r="A15" s="1"/>
      <c r="B15" s="1"/>
      <c r="C15" s="1"/>
      <c r="D15" s="1"/>
      <c r="E15" s="80"/>
      <c r="F15" s="88"/>
      <c r="G15" s="88"/>
      <c r="H15" s="88"/>
      <c r="I15" s="88"/>
      <c r="J15" s="88"/>
      <c r="K15" s="89"/>
      <c r="L15" s="1"/>
      <c r="M15" s="1"/>
      <c r="N15" s="1"/>
      <c r="O15" s="1"/>
      <c r="P15" s="1"/>
      <c r="Q15" s="1"/>
      <c r="R15" s="1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2"/>
      <c r="BD15" s="2"/>
    </row>
    <row r="16" spans="1:56" x14ac:dyDescent="0.25">
      <c r="A16" s="1"/>
      <c r="B16" s="1"/>
      <c r="C16" s="1"/>
      <c r="D16" s="1"/>
      <c r="E16" s="1"/>
      <c r="F16" s="1"/>
      <c r="G16" s="1"/>
      <c r="H16" s="1"/>
      <c r="I16" s="90"/>
      <c r="J16" s="90"/>
      <c r="K16" s="90"/>
      <c r="L16" s="1"/>
      <c r="M16" s="1"/>
      <c r="N16" s="1"/>
      <c r="O16" s="1"/>
      <c r="P16" s="1"/>
      <c r="Q16" s="1"/>
      <c r="R16" s="1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2"/>
      <c r="BD16" s="2"/>
    </row>
    <row r="17" spans="1:5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2"/>
      <c r="BD17" s="2"/>
    </row>
    <row r="18" spans="1:5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2"/>
      <c r="BD18" s="2"/>
    </row>
    <row r="19" spans="1:5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2"/>
      <c r="BD19" s="2"/>
    </row>
    <row r="20" spans="1:5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2"/>
      <c r="BD20" s="2"/>
    </row>
    <row r="21" spans="1:5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2"/>
      <c r="BD21" s="2"/>
    </row>
    <row r="22" spans="1:5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2"/>
      <c r="BD22" s="2"/>
    </row>
    <row r="23" spans="1:5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2"/>
      <c r="BD23" s="2"/>
    </row>
    <row r="24" spans="1:5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2"/>
      <c r="BD24" s="2"/>
    </row>
    <row r="25" spans="1:5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2"/>
      <c r="BD25" s="2"/>
    </row>
    <row r="26" spans="1:5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2"/>
      <c r="BD26" s="2"/>
    </row>
    <row r="27" spans="1:5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2"/>
      <c r="BD27" s="2"/>
    </row>
    <row r="28" spans="1:5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2"/>
      <c r="BD28" s="2"/>
    </row>
    <row r="29" spans="1:5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2"/>
      <c r="BD29" s="2"/>
    </row>
    <row r="30" spans="1:5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2"/>
      <c r="BD30" s="2"/>
    </row>
    <row r="31" spans="1:5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2"/>
      <c r="BD31" s="2"/>
    </row>
    <row r="32" spans="1:5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2"/>
      <c r="BD32" s="2"/>
    </row>
    <row r="33" spans="1:5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2"/>
      <c r="BD33" s="2"/>
    </row>
    <row r="34" spans="1:5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2"/>
      <c r="BD34" s="2"/>
    </row>
    <row r="35" spans="1:5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2"/>
      <c r="BD35" s="2"/>
    </row>
    <row r="36" spans="1:5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2"/>
      <c r="BD36" s="2"/>
    </row>
    <row r="37" spans="1:5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2"/>
      <c r="BD37" s="2"/>
    </row>
    <row r="38" spans="1:5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2"/>
      <c r="BD38" s="2"/>
    </row>
    <row r="39" spans="1:5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2"/>
      <c r="BD39" s="2"/>
    </row>
    <row r="40" spans="1:5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2"/>
      <c r="BD40" s="2"/>
    </row>
    <row r="41" spans="1:5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2"/>
      <c r="BD41" s="2"/>
    </row>
    <row r="42" spans="1:5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2"/>
      <c r="BD42" s="2"/>
    </row>
    <row r="43" spans="1:5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2"/>
      <c r="BD43" s="2"/>
    </row>
    <row r="44" spans="1:5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2"/>
      <c r="BD44" s="2"/>
    </row>
    <row r="45" spans="1:5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2"/>
      <c r="BD45" s="2"/>
    </row>
    <row r="46" spans="1:5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2"/>
      <c r="BD46" s="2"/>
    </row>
    <row r="47" spans="1:5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2"/>
      <c r="BD47" s="2"/>
    </row>
    <row r="48" spans="1:5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2"/>
      <c r="BD48" s="2"/>
    </row>
    <row r="49" spans="1:5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2"/>
      <c r="BD49" s="2"/>
    </row>
    <row r="50" spans="1:5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2"/>
      <c r="BD50" s="2"/>
    </row>
    <row r="51" spans="1:5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2"/>
      <c r="BD51" s="2"/>
    </row>
    <row r="52" spans="1:5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2"/>
      <c r="BD52" s="2"/>
    </row>
    <row r="53" spans="1:5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2"/>
      <c r="BD53" s="2"/>
    </row>
    <row r="54" spans="1:5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2"/>
      <c r="BD54" s="2"/>
    </row>
    <row r="55" spans="1:5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2"/>
      <c r="BD55" s="2"/>
    </row>
    <row r="56" spans="1:5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2"/>
      <c r="BD56" s="2"/>
    </row>
    <row r="57" spans="1:5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2"/>
      <c r="BD57" s="2"/>
    </row>
    <row r="58" spans="1:5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2"/>
      <c r="BD58" s="2"/>
    </row>
    <row r="59" spans="1:5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2"/>
      <c r="BD59" s="2"/>
    </row>
    <row r="60" spans="1:5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2"/>
      <c r="BD60" s="2"/>
    </row>
    <row r="61" spans="1:5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2"/>
      <c r="BD61" s="2"/>
    </row>
    <row r="62" spans="1:5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2"/>
      <c r="BD62" s="2"/>
    </row>
    <row r="63" spans="1:5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2"/>
      <c r="BD63" s="2"/>
    </row>
    <row r="64" spans="1:5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2"/>
      <c r="BD64" s="2"/>
    </row>
    <row r="65" spans="1:5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2"/>
      <c r="BD65" s="2"/>
    </row>
    <row r="66" spans="1:5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2"/>
      <c r="BD66" s="2"/>
    </row>
    <row r="67" spans="1:5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2"/>
      <c r="BD67" s="2"/>
    </row>
    <row r="68" spans="1:5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2"/>
      <c r="BD68" s="2"/>
    </row>
    <row r="69" spans="1:5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2"/>
      <c r="BD69" s="2"/>
    </row>
    <row r="70" spans="1:5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2"/>
      <c r="BD70" s="2"/>
    </row>
    <row r="71" spans="1:5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2"/>
      <c r="BD71" s="2"/>
    </row>
    <row r="72" spans="1:5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2"/>
      <c r="BD72" s="2"/>
    </row>
    <row r="73" spans="1:5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2"/>
      <c r="BD73" s="2"/>
    </row>
    <row r="74" spans="1:5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2"/>
      <c r="BD74" s="2"/>
    </row>
    <row r="75" spans="1:5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2"/>
      <c r="BD75" s="2"/>
    </row>
    <row r="76" spans="1:5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2"/>
      <c r="BD76" s="2"/>
    </row>
    <row r="77" spans="1:5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2"/>
      <c r="BD77" s="2"/>
    </row>
    <row r="78" spans="1:5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2"/>
      <c r="BD78" s="2"/>
    </row>
    <row r="79" spans="1:5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2"/>
      <c r="BD79" s="2"/>
    </row>
    <row r="80" spans="1:5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2"/>
      <c r="BD80" s="2"/>
    </row>
    <row r="81" spans="1:5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2"/>
      <c r="BD81" s="2"/>
    </row>
    <row r="82" spans="1:5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2"/>
      <c r="BD82" s="2"/>
    </row>
    <row r="83" spans="1:5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2"/>
      <c r="BD83" s="2"/>
    </row>
    <row r="84" spans="1:5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2"/>
      <c r="BD84" s="2"/>
    </row>
    <row r="85" spans="1:5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2"/>
      <c r="BD85" s="2"/>
    </row>
    <row r="86" spans="1:5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2"/>
      <c r="BD86" s="2"/>
    </row>
    <row r="87" spans="1:5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2"/>
      <c r="BD87" s="2"/>
    </row>
    <row r="88" spans="1:5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2"/>
      <c r="BD88" s="2"/>
    </row>
    <row r="89" spans="1:5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2"/>
      <c r="BD89" s="2"/>
    </row>
    <row r="90" spans="1:5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2"/>
      <c r="BD90" s="2"/>
    </row>
    <row r="91" spans="1:5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2"/>
      <c r="BD91" s="2"/>
    </row>
    <row r="92" spans="1:5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2"/>
      <c r="BD92" s="2"/>
    </row>
    <row r="93" spans="1:5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2"/>
      <c r="BD93" s="2"/>
    </row>
    <row r="94" spans="1:5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2"/>
      <c r="BD94" s="2"/>
    </row>
    <row r="95" spans="1:5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2"/>
      <c r="BD95" s="2"/>
    </row>
    <row r="96" spans="1:5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2"/>
      <c r="BD96" s="2"/>
    </row>
    <row r="97" spans="1:5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2"/>
      <c r="BD97" s="2"/>
    </row>
    <row r="98" spans="1:5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2"/>
      <c r="BD98" s="2"/>
    </row>
    <row r="99" spans="1:5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2"/>
      <c r="BD99" s="2"/>
    </row>
    <row r="100" spans="1:5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2"/>
      <c r="BD100" s="2"/>
    </row>
    <row r="101" spans="1:5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2"/>
      <c r="BD101" s="2"/>
    </row>
    <row r="102" spans="1:5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2"/>
      <c r="BD102" s="2"/>
    </row>
    <row r="103" spans="1:5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2"/>
      <c r="BD103" s="2"/>
    </row>
    <row r="104" spans="1:5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2"/>
      <c r="BD104" s="2"/>
    </row>
    <row r="105" spans="1:5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2"/>
      <c r="BD105" s="2"/>
    </row>
    <row r="106" spans="1:5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2"/>
      <c r="BD106" s="2"/>
    </row>
    <row r="107" spans="1:5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2"/>
      <c r="BD107" s="2"/>
    </row>
    <row r="108" spans="1:5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2"/>
      <c r="BD108" s="2"/>
    </row>
    <row r="109" spans="1:5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2"/>
      <c r="BD109" s="2"/>
    </row>
    <row r="110" spans="1:5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2"/>
      <c r="BD110" s="2"/>
    </row>
    <row r="111" spans="1:5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2"/>
      <c r="BD111" s="2"/>
    </row>
    <row r="112" spans="1:5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2"/>
      <c r="BD112" s="2"/>
    </row>
    <row r="113" spans="1:5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2"/>
      <c r="BD113" s="2"/>
    </row>
    <row r="114" spans="1:5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2"/>
      <c r="BD114" s="2"/>
    </row>
    <row r="115" spans="1:5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2"/>
      <c r="BD115" s="2"/>
    </row>
    <row r="116" spans="1:5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2"/>
      <c r="BD116" s="2"/>
    </row>
    <row r="117" spans="1:5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2"/>
      <c r="BD117" s="2"/>
    </row>
    <row r="118" spans="1:5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2"/>
      <c r="BD118" s="2"/>
    </row>
    <row r="119" spans="1:5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2"/>
      <c r="BD119" s="2"/>
    </row>
    <row r="120" spans="1:5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2"/>
      <c r="BD120" s="2"/>
    </row>
    <row r="121" spans="1:5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2"/>
      <c r="BD121" s="2"/>
    </row>
    <row r="122" spans="1:5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2"/>
      <c r="BD122" s="2"/>
    </row>
    <row r="123" spans="1:5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2"/>
      <c r="BD123" s="2"/>
    </row>
    <row r="124" spans="1:5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2"/>
      <c r="BD124" s="2"/>
    </row>
    <row r="125" spans="1:5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2"/>
      <c r="BD125" s="2"/>
    </row>
    <row r="126" spans="1:5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2"/>
      <c r="BD126" s="2"/>
    </row>
    <row r="127" spans="1:5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2"/>
      <c r="BD127" s="2"/>
    </row>
    <row r="128" spans="1:5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2"/>
      <c r="BD128" s="2"/>
    </row>
    <row r="129" spans="1:5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2"/>
      <c r="BD129" s="2"/>
    </row>
    <row r="130" spans="1:5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2"/>
      <c r="BD130" s="2"/>
    </row>
    <row r="131" spans="1:5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2"/>
      <c r="BD131" s="2"/>
    </row>
    <row r="132" spans="1:5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2"/>
      <c r="BD132" s="2"/>
    </row>
    <row r="133" spans="1:5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2"/>
      <c r="BD133" s="2"/>
    </row>
    <row r="134" spans="1:5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2"/>
      <c r="BD134" s="2"/>
    </row>
    <row r="135" spans="1:5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2"/>
      <c r="BD135" s="2"/>
    </row>
    <row r="136" spans="1:5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2"/>
      <c r="BD136" s="2"/>
    </row>
    <row r="137" spans="1:5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2"/>
      <c r="BD137" s="2"/>
    </row>
    <row r="138" spans="1:5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2"/>
      <c r="BD138" s="2"/>
    </row>
    <row r="139" spans="1:5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2"/>
      <c r="BD139" s="2"/>
    </row>
    <row r="140" spans="1:5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2"/>
      <c r="BD140" s="2"/>
    </row>
    <row r="141" spans="1:5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2"/>
      <c r="BD141" s="2"/>
    </row>
    <row r="142" spans="1:5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2"/>
      <c r="BD142" s="2"/>
    </row>
    <row r="143" spans="1:5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2"/>
      <c r="BD143" s="2"/>
    </row>
    <row r="144" spans="1:5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2"/>
      <c r="BD144" s="2"/>
    </row>
    <row r="145" spans="1:5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2"/>
      <c r="BD145" s="2"/>
    </row>
    <row r="146" spans="1:5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2"/>
      <c r="BD146" s="2"/>
    </row>
    <row r="147" spans="1:5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2"/>
      <c r="BD147" s="2"/>
    </row>
    <row r="148" spans="1:5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2"/>
      <c r="BD148" s="2"/>
    </row>
    <row r="149" spans="1:5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2"/>
      <c r="BD149" s="2"/>
    </row>
    <row r="150" spans="1:5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2"/>
      <c r="BD150" s="2"/>
    </row>
    <row r="151" spans="1:5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2"/>
      <c r="BD151" s="2"/>
    </row>
    <row r="152" spans="1:5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2"/>
      <c r="BD152" s="2"/>
    </row>
    <row r="153" spans="1:5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2"/>
      <c r="BD153" s="2"/>
    </row>
    <row r="154" spans="1:5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2"/>
      <c r="BD154" s="2"/>
    </row>
    <row r="155" spans="1:5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2"/>
      <c r="BD155" s="2"/>
    </row>
    <row r="156" spans="1:5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2"/>
      <c r="BD156" s="2"/>
    </row>
    <row r="157" spans="1:5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2"/>
      <c r="BD157" s="2"/>
    </row>
    <row r="158" spans="1:5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2"/>
      <c r="BD158" s="2"/>
    </row>
    <row r="159" spans="1:5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2"/>
      <c r="BD159" s="2"/>
    </row>
    <row r="160" spans="1:5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2"/>
      <c r="BD160" s="2"/>
    </row>
    <row r="161" spans="1:5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2"/>
      <c r="BD161" s="2"/>
    </row>
    <row r="162" spans="1:5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2"/>
      <c r="BD162" s="2"/>
    </row>
    <row r="163" spans="1:5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2"/>
      <c r="BD163" s="2"/>
    </row>
    <row r="164" spans="1:5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2"/>
      <c r="BD164" s="2"/>
    </row>
    <row r="165" spans="1:5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2"/>
      <c r="BD165" s="2"/>
    </row>
    <row r="166" spans="1:5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2"/>
      <c r="BD166" s="2"/>
    </row>
    <row r="167" spans="1:5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2"/>
      <c r="BD167" s="2"/>
    </row>
    <row r="168" spans="1:5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2"/>
      <c r="BD168" s="2"/>
    </row>
    <row r="169" spans="1:5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2"/>
      <c r="BD169" s="2"/>
    </row>
    <row r="170" spans="1:5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2"/>
      <c r="BD170" s="2"/>
    </row>
    <row r="171" spans="1:5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2"/>
      <c r="BD171" s="2"/>
    </row>
    <row r="172" spans="1:5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2"/>
      <c r="BD172" s="2"/>
    </row>
    <row r="173" spans="1:5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2"/>
      <c r="BD173" s="2"/>
    </row>
    <row r="174" spans="1:5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2"/>
      <c r="BD174" s="2"/>
    </row>
    <row r="175" spans="1:5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2"/>
      <c r="BD175" s="2"/>
    </row>
    <row r="176" spans="1:5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2"/>
      <c r="BD176" s="2"/>
    </row>
    <row r="177" spans="1:5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2"/>
      <c r="BD177" s="2"/>
    </row>
    <row r="178" spans="1:5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2"/>
      <c r="BD178" s="2"/>
    </row>
    <row r="179" spans="1:5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2"/>
      <c r="BD179" s="2"/>
    </row>
    <row r="180" spans="1:5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2"/>
      <c r="BD180" s="2"/>
    </row>
    <row r="181" spans="1:5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2"/>
      <c r="BD181" s="2"/>
    </row>
    <row r="182" spans="1:5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2"/>
      <c r="BD182" s="2"/>
    </row>
    <row r="183" spans="1:5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2"/>
      <c r="BD183" s="2"/>
    </row>
    <row r="184" spans="1:5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2"/>
      <c r="BD184" s="2"/>
    </row>
    <row r="185" spans="1:5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2"/>
      <c r="BD185" s="2"/>
    </row>
    <row r="186" spans="1:5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2"/>
      <c r="BD186" s="2"/>
    </row>
    <row r="187" spans="1:5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2"/>
      <c r="BD187" s="2"/>
    </row>
    <row r="188" spans="1:5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2"/>
      <c r="BD188" s="2"/>
    </row>
    <row r="189" spans="1:5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2"/>
      <c r="BD189" s="2"/>
    </row>
    <row r="190" spans="1:5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2"/>
      <c r="BD190" s="2"/>
    </row>
    <row r="191" spans="1:5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</row>
    <row r="192" spans="1:5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</row>
    <row r="193" spans="1:5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</row>
    <row r="194" spans="1:5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</row>
    <row r="195" spans="1:5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</row>
    <row r="196" spans="1:5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</row>
    <row r="197" spans="1:5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</row>
    <row r="198" spans="1:5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</row>
    <row r="199" spans="1:5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</row>
    <row r="200" spans="1:5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</row>
    <row r="201" spans="1:5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</row>
    <row r="202" spans="1:5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</row>
    <row r="203" spans="1:5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</row>
    <row r="204" spans="1:5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</row>
    <row r="205" spans="1:5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</row>
    <row r="206" spans="1:5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</row>
    <row r="207" spans="1:5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</row>
  </sheetData>
  <sheetProtection algorithmName="SHA-512" hashValue="So70qCXGBa7UuomHGnwU0/k7qhobQW8VBUOF36+6S01SMVAFqibfDbsPbAUG96yfQngD7/etZ91NnwkHe82ciA==" saltValue="QA+VdlAmk2S2+60diV7ycA==" spinCount="100000" sheet="1" objects="1" scenarios="1" selectLockedCells="1"/>
  <mergeCells count="3">
    <mergeCell ref="F11:G11"/>
    <mergeCell ref="F13:G13"/>
    <mergeCell ref="E6:K6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>
    <tabColor theme="1"/>
  </sheetPr>
  <dimension ref="A1:BV190"/>
  <sheetViews>
    <sheetView zoomScaleNormal="100" workbookViewId="0">
      <selection activeCell="E35" sqref="E35"/>
    </sheetView>
  </sheetViews>
  <sheetFormatPr defaultRowHeight="15" x14ac:dyDescent="0.25"/>
  <cols>
    <col min="1" max="1" width="2.7109375" style="2" customWidth="1"/>
    <col min="2" max="2" width="3.28515625" style="2" customWidth="1"/>
    <col min="3" max="3" width="29.7109375" style="2" customWidth="1"/>
    <col min="4" max="4" width="8.28515625" style="2" customWidth="1"/>
    <col min="5" max="5" width="24.7109375" style="2" customWidth="1"/>
    <col min="6" max="6" width="5.5703125" style="2" customWidth="1"/>
    <col min="7" max="7" width="12.140625" style="2" customWidth="1"/>
    <col min="8" max="8" width="24.5703125" style="2" customWidth="1"/>
    <col min="9" max="9" width="9" style="2" customWidth="1"/>
    <col min="10" max="12" width="0.85546875" style="2" customWidth="1"/>
    <col min="13" max="13" width="20.7109375" style="2" customWidth="1"/>
    <col min="14" max="14" width="10.7109375" style="2" customWidth="1"/>
    <col min="15" max="15" width="2.7109375" style="2" customWidth="1"/>
    <col min="16" max="19" width="0" style="2" hidden="1" customWidth="1"/>
    <col min="20" max="20" width="9.140625" style="2"/>
    <col min="21" max="21" width="25.7109375" style="2" customWidth="1"/>
    <col min="22" max="22" width="1.28515625" style="2" customWidth="1"/>
    <col min="23" max="23" width="9.140625" style="2"/>
    <col min="24" max="24" width="25.7109375" style="2" customWidth="1"/>
    <col min="25" max="16384" width="9.140625" style="2"/>
  </cols>
  <sheetData>
    <row r="1" spans="1:74" ht="99.9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9"/>
      <c r="X1" s="9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</row>
    <row r="2" spans="1:74" ht="17.100000000000001" customHeight="1" thickBot="1" x14ac:dyDescent="0.3">
      <c r="A2" s="1"/>
      <c r="B2" s="3"/>
      <c r="C2" s="4"/>
      <c r="D2" s="4"/>
      <c r="E2" s="4"/>
      <c r="F2" s="4"/>
      <c r="G2" s="4"/>
      <c r="H2" s="4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70"/>
      <c r="X2" s="70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</row>
    <row r="3" spans="1:74" ht="17.100000000000001" customHeight="1" thickBot="1" x14ac:dyDescent="0.45">
      <c r="A3" s="1"/>
      <c r="B3" s="6"/>
      <c r="C3" s="105" t="s">
        <v>28</v>
      </c>
      <c r="D3" s="106"/>
      <c r="E3" s="106"/>
      <c r="F3" s="7"/>
      <c r="G3" s="32"/>
      <c r="H3" s="9"/>
      <c r="I3" s="10"/>
      <c r="J3" s="1"/>
      <c r="K3" s="1"/>
      <c r="L3" s="1"/>
      <c r="M3" s="1"/>
      <c r="N3" s="1"/>
      <c r="O3" s="1"/>
      <c r="P3" s="1"/>
      <c r="Q3" s="1"/>
      <c r="R3" s="1"/>
      <c r="S3" s="1"/>
      <c r="T3" s="100" t="s">
        <v>28</v>
      </c>
      <c r="U3" s="100"/>
      <c r="V3" s="100"/>
      <c r="W3" s="100"/>
      <c r="X3" s="100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</row>
    <row r="4" spans="1:74" ht="17.100000000000001" customHeight="1" thickBot="1" x14ac:dyDescent="0.35">
      <c r="A4" s="1"/>
      <c r="B4" s="6"/>
      <c r="C4" s="58" t="s">
        <v>21</v>
      </c>
      <c r="D4" s="35"/>
      <c r="E4" s="59" t="s">
        <v>27</v>
      </c>
      <c r="F4" s="9"/>
      <c r="G4" s="9"/>
      <c r="H4" s="9"/>
      <c r="I4" s="10"/>
      <c r="J4" s="1"/>
      <c r="K4" s="1"/>
      <c r="L4" s="1"/>
      <c r="M4" s="1"/>
      <c r="N4" s="1"/>
      <c r="O4" s="1"/>
      <c r="P4" s="1"/>
      <c r="Q4" s="1"/>
      <c r="R4" s="1"/>
      <c r="S4" s="1"/>
      <c r="T4" s="99" t="s">
        <v>27</v>
      </c>
      <c r="U4" s="99"/>
      <c r="V4" s="11"/>
      <c r="W4" s="99" t="s">
        <v>26</v>
      </c>
      <c r="X4" s="99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</row>
    <row r="5" spans="1:74" ht="17.100000000000001" customHeight="1" x14ac:dyDescent="0.4">
      <c r="A5" s="1"/>
      <c r="B5" s="6"/>
      <c r="C5" s="71"/>
      <c r="D5" s="8"/>
      <c r="E5" s="36"/>
      <c r="F5" s="9"/>
      <c r="G5" s="9"/>
      <c r="H5" s="9"/>
      <c r="I5" s="10"/>
      <c r="J5" s="1"/>
      <c r="K5" s="1"/>
      <c r="L5" s="1"/>
      <c r="M5" s="56" t="s">
        <v>0</v>
      </c>
      <c r="N5" s="57" t="s">
        <v>12</v>
      </c>
      <c r="O5" s="1"/>
      <c r="P5" s="1"/>
      <c r="Q5" s="1"/>
      <c r="R5" s="1"/>
      <c r="S5" s="1"/>
      <c r="T5" s="60" t="s">
        <v>1</v>
      </c>
      <c r="U5" s="37">
        <v>0</v>
      </c>
      <c r="V5" s="1"/>
      <c r="W5" s="60" t="s">
        <v>1</v>
      </c>
      <c r="X5" s="37">
        <v>296.45625681000001</v>
      </c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</row>
    <row r="6" spans="1:74" ht="17.100000000000001" customHeight="1" thickBot="1" x14ac:dyDescent="0.3">
      <c r="A6" s="1"/>
      <c r="B6" s="6"/>
      <c r="C6" s="9"/>
      <c r="D6" s="9"/>
      <c r="E6" s="12"/>
      <c r="F6" s="9"/>
      <c r="G6" s="9"/>
      <c r="H6" s="9"/>
      <c r="I6" s="10"/>
      <c r="J6" s="1"/>
      <c r="K6" s="1"/>
      <c r="L6" s="1"/>
      <c r="M6" s="1"/>
      <c r="N6" s="1"/>
      <c r="O6" s="1"/>
      <c r="P6" s="1"/>
      <c r="Q6" s="1"/>
      <c r="R6" s="1"/>
      <c r="S6" s="1"/>
      <c r="T6" s="61" t="s">
        <v>2</v>
      </c>
      <c r="U6" s="41">
        <v>5.0381187814999999E-2</v>
      </c>
      <c r="V6" s="1"/>
      <c r="W6" s="61" t="s">
        <v>2</v>
      </c>
      <c r="X6" s="41">
        <v>-1.4976127786</v>
      </c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</row>
    <row r="7" spans="1:74" ht="15.75" thickBot="1" x14ac:dyDescent="0.3">
      <c r="A7" s="1"/>
      <c r="B7" s="6"/>
      <c r="C7" s="107" t="s">
        <v>24</v>
      </c>
      <c r="D7" s="108"/>
      <c r="E7" s="109">
        <f>'Entrada de dados'!H13</f>
        <v>1000</v>
      </c>
      <c r="F7" s="110"/>
      <c r="G7" s="110"/>
      <c r="H7" s="13"/>
      <c r="I7" s="10"/>
      <c r="J7" s="1"/>
      <c r="K7" s="1"/>
      <c r="L7" s="1"/>
      <c r="M7" s="14">
        <v>-8.0950000000000006</v>
      </c>
      <c r="N7" s="15">
        <v>-210</v>
      </c>
      <c r="O7" s="1"/>
      <c r="P7" s="1"/>
      <c r="Q7" s="1"/>
      <c r="R7" s="1"/>
      <c r="S7" s="1"/>
      <c r="T7" s="61" t="s">
        <v>3</v>
      </c>
      <c r="U7" s="41">
        <v>3.047583693E-5</v>
      </c>
      <c r="V7" s="1"/>
      <c r="W7" s="61" t="s">
        <v>3</v>
      </c>
      <c r="X7" s="41">
        <v>3.1787103924E-3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</row>
    <row r="8" spans="1:74" ht="15.75" thickBot="1" x14ac:dyDescent="0.3">
      <c r="A8" s="1"/>
      <c r="B8" s="6"/>
      <c r="C8" s="9"/>
      <c r="D8" s="16"/>
      <c r="E8" s="12"/>
      <c r="F8" s="9"/>
      <c r="G8" s="9"/>
      <c r="H8" s="9"/>
      <c r="I8" s="10"/>
      <c r="J8" s="1"/>
      <c r="K8" s="1"/>
      <c r="L8" s="1"/>
      <c r="M8" s="14">
        <v>-6.5</v>
      </c>
      <c r="N8" s="15">
        <v>-150</v>
      </c>
      <c r="O8" s="1"/>
      <c r="P8" s="1"/>
      <c r="Q8" s="1"/>
      <c r="R8" s="1"/>
      <c r="S8" s="1"/>
      <c r="T8" s="61" t="s">
        <v>4</v>
      </c>
      <c r="U8" s="41">
        <v>-8.5681065719999997E-8</v>
      </c>
      <c r="V8" s="1"/>
      <c r="W8" s="61" t="s">
        <v>4</v>
      </c>
      <c r="X8" s="41">
        <v>-3.1847686700999999E-6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</row>
    <row r="9" spans="1:74" ht="15.75" thickBot="1" x14ac:dyDescent="0.3">
      <c r="A9" s="1"/>
      <c r="B9" s="6"/>
      <c r="C9" s="9"/>
      <c r="D9" s="62" t="s">
        <v>22</v>
      </c>
      <c r="E9" s="101">
        <f>E13+E14*G14+E15*G15+E16*G16+E17*G17+E18*G18+E19*G19+E20*G20+E21*G21+E22*G22+E23*G23</f>
        <v>56.65700791199999</v>
      </c>
      <c r="F9" s="102"/>
      <c r="G9" s="102"/>
      <c r="H9" s="17"/>
      <c r="I9" s="10"/>
      <c r="J9" s="1"/>
      <c r="K9" s="1"/>
      <c r="L9" s="1"/>
      <c r="M9" s="14">
        <v>-4.633</v>
      </c>
      <c r="N9" s="15">
        <v>-100</v>
      </c>
      <c r="O9" s="1"/>
      <c r="P9" s="1"/>
      <c r="Q9" s="1"/>
      <c r="R9" s="1"/>
      <c r="S9" s="1"/>
      <c r="T9" s="61" t="s">
        <v>5</v>
      </c>
      <c r="U9" s="41">
        <v>1.3228195295E-10</v>
      </c>
      <c r="V9" s="1"/>
      <c r="W9" s="61" t="s">
        <v>5</v>
      </c>
      <c r="X9" s="41">
        <v>1.5720819003999999E-9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</row>
    <row r="10" spans="1:74" ht="15.75" thickBot="1" x14ac:dyDescent="0.3">
      <c r="A10" s="1"/>
      <c r="B10" s="6"/>
      <c r="C10" s="9"/>
      <c r="D10" s="72" t="s">
        <v>25</v>
      </c>
      <c r="E10" s="38">
        <f>E9</f>
        <v>56.65700791199999</v>
      </c>
      <c r="F10" s="9"/>
      <c r="G10" s="9"/>
      <c r="H10" s="9"/>
      <c r="I10" s="10"/>
      <c r="J10" s="1"/>
      <c r="K10" s="1"/>
      <c r="L10" s="1"/>
      <c r="M10" s="14">
        <v>0</v>
      </c>
      <c r="N10" s="15">
        <v>0</v>
      </c>
      <c r="O10" s="1"/>
      <c r="P10" s="1"/>
      <c r="Q10" s="1"/>
      <c r="R10" s="1"/>
      <c r="S10" s="1"/>
      <c r="T10" s="61" t="s">
        <v>6</v>
      </c>
      <c r="U10" s="41">
        <v>-1.7052958337000001E-13</v>
      </c>
      <c r="V10" s="1"/>
      <c r="W10" s="61" t="s">
        <v>6</v>
      </c>
      <c r="X10" s="41">
        <v>-3.0691369055999999E-13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</row>
    <row r="11" spans="1:74" x14ac:dyDescent="0.25">
      <c r="A11" s="1"/>
      <c r="B11" s="6"/>
      <c r="C11" s="9"/>
      <c r="D11" s="39"/>
      <c r="E11" s="40"/>
      <c r="F11" s="9"/>
      <c r="G11" s="9"/>
      <c r="H11" s="9"/>
      <c r="I11" s="10"/>
      <c r="J11" s="1"/>
      <c r="K11" s="1"/>
      <c r="L11" s="1"/>
      <c r="M11" s="14">
        <v>0.50700000000000001</v>
      </c>
      <c r="N11" s="15">
        <v>10</v>
      </c>
      <c r="O11" s="1"/>
      <c r="P11" s="1"/>
      <c r="Q11" s="1"/>
      <c r="R11" s="1"/>
      <c r="S11" s="1"/>
      <c r="T11" s="61" t="s">
        <v>7</v>
      </c>
      <c r="U11" s="41">
        <v>2.0948090696999999E-16</v>
      </c>
      <c r="V11" s="1"/>
      <c r="W11" s="61" t="s">
        <v>7</v>
      </c>
      <c r="X11" s="63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</row>
    <row r="12" spans="1:74" x14ac:dyDescent="0.25">
      <c r="A12" s="1"/>
      <c r="B12" s="6"/>
      <c r="C12" s="9"/>
      <c r="D12" s="9"/>
      <c r="E12" s="9"/>
      <c r="F12" s="9"/>
      <c r="G12" s="9"/>
      <c r="H12" s="9"/>
      <c r="I12" s="10"/>
      <c r="J12" s="1"/>
      <c r="K12" s="1"/>
      <c r="L12" s="1"/>
      <c r="M12" s="14">
        <v>5.2690000000000001</v>
      </c>
      <c r="N12" s="15">
        <v>100</v>
      </c>
      <c r="O12" s="1"/>
      <c r="P12" s="1"/>
      <c r="Q12" s="1"/>
      <c r="R12" s="1"/>
      <c r="S12" s="1"/>
      <c r="T12" s="61" t="s">
        <v>8</v>
      </c>
      <c r="U12" s="41">
        <v>-1.2538395336000001E-19</v>
      </c>
      <c r="V12" s="1"/>
      <c r="W12" s="61" t="s">
        <v>8</v>
      </c>
      <c r="X12" s="63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</row>
    <row r="13" spans="1:74" x14ac:dyDescent="0.25">
      <c r="A13" s="1"/>
      <c r="B13" s="6"/>
      <c r="C13" s="9"/>
      <c r="D13" s="61" t="s">
        <v>1</v>
      </c>
      <c r="E13" s="41">
        <v>0</v>
      </c>
      <c r="F13" s="9"/>
      <c r="G13" s="9"/>
      <c r="H13" s="9"/>
      <c r="I13" s="10"/>
      <c r="J13" s="1"/>
      <c r="K13" s="1"/>
      <c r="L13" s="1"/>
      <c r="M13" s="14">
        <v>21.847999999999999</v>
      </c>
      <c r="N13" s="15">
        <v>400</v>
      </c>
      <c r="O13" s="1"/>
      <c r="P13" s="1"/>
      <c r="Q13" s="1"/>
      <c r="R13" s="1"/>
      <c r="S13" s="1"/>
      <c r="T13" s="61" t="s">
        <v>9</v>
      </c>
      <c r="U13" s="41">
        <v>1.5631725697000001E-23</v>
      </c>
      <c r="V13" s="1"/>
      <c r="W13" s="61" t="s">
        <v>9</v>
      </c>
      <c r="X13" s="63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</row>
    <row r="14" spans="1:74" ht="15.75" x14ac:dyDescent="0.3">
      <c r="A14" s="1"/>
      <c r="B14" s="6"/>
      <c r="C14" s="9"/>
      <c r="D14" s="61" t="s">
        <v>2</v>
      </c>
      <c r="E14" s="41">
        <v>5.0381187814999999E-2</v>
      </c>
      <c r="F14" s="64" t="s">
        <v>13</v>
      </c>
      <c r="G14" s="103">
        <f>E7</f>
        <v>1000</v>
      </c>
      <c r="H14" s="104"/>
      <c r="I14" s="10"/>
      <c r="J14" s="1"/>
      <c r="K14" s="1"/>
      <c r="L14" s="1"/>
      <c r="M14" s="14">
        <v>42.918999999999997</v>
      </c>
      <c r="N14" s="15">
        <v>760</v>
      </c>
      <c r="O14" s="1"/>
      <c r="P14" s="1"/>
      <c r="Q14" s="1"/>
      <c r="R14" s="1"/>
      <c r="S14" s="1"/>
      <c r="T14" s="61" t="s">
        <v>10</v>
      </c>
      <c r="U14" s="65"/>
      <c r="V14" s="1"/>
      <c r="W14" s="61" t="s">
        <v>10</v>
      </c>
      <c r="X14" s="63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</row>
    <row r="15" spans="1:74" ht="15.75" x14ac:dyDescent="0.3">
      <c r="A15" s="1"/>
      <c r="B15" s="6"/>
      <c r="C15" s="9"/>
      <c r="D15" s="61" t="s">
        <v>3</v>
      </c>
      <c r="E15" s="41">
        <v>3.047583693E-5</v>
      </c>
      <c r="F15" s="64" t="s">
        <v>14</v>
      </c>
      <c r="G15" s="103">
        <f>E7*E7</f>
        <v>1000000</v>
      </c>
      <c r="H15" s="104"/>
      <c r="I15" s="10"/>
      <c r="J15" s="1"/>
      <c r="K15" s="1"/>
      <c r="L15" s="1"/>
      <c r="M15" s="18">
        <v>51.877000000000002</v>
      </c>
      <c r="N15" s="19">
        <v>900</v>
      </c>
      <c r="O15" s="1"/>
      <c r="P15" s="1"/>
      <c r="Q15" s="1"/>
      <c r="R15" s="1"/>
      <c r="S15" s="1"/>
      <c r="T15" s="61" t="s">
        <v>11</v>
      </c>
      <c r="U15" s="65"/>
      <c r="V15" s="1"/>
      <c r="W15" s="61" t="s">
        <v>11</v>
      </c>
      <c r="X15" s="66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</row>
    <row r="16" spans="1:74" ht="15.75" x14ac:dyDescent="0.3">
      <c r="A16" s="1"/>
      <c r="B16" s="6"/>
      <c r="C16" s="9"/>
      <c r="D16" s="61" t="s">
        <v>4</v>
      </c>
      <c r="E16" s="41">
        <v>-8.5681065719999997E-8</v>
      </c>
      <c r="F16" s="64" t="s">
        <v>15</v>
      </c>
      <c r="G16" s="103">
        <f>E7*E7*E7</f>
        <v>1000000000</v>
      </c>
      <c r="H16" s="104"/>
      <c r="I16" s="10"/>
      <c r="J16" s="1"/>
      <c r="K16" s="1"/>
      <c r="L16" s="1"/>
      <c r="M16" s="18">
        <v>57.953000000000003</v>
      </c>
      <c r="N16" s="19">
        <v>1000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</row>
    <row r="17" spans="1:74" ht="15.75" x14ac:dyDescent="0.3">
      <c r="A17" s="1"/>
      <c r="B17" s="6"/>
      <c r="C17" s="9"/>
      <c r="D17" s="61" t="s">
        <v>5</v>
      </c>
      <c r="E17" s="41">
        <v>1.3228195295E-10</v>
      </c>
      <c r="F17" s="64" t="s">
        <v>16</v>
      </c>
      <c r="G17" s="103">
        <f>E7*E7*E7*E7</f>
        <v>1000000000000</v>
      </c>
      <c r="H17" s="104"/>
      <c r="I17" s="1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</row>
    <row r="18" spans="1:74" ht="15.75" x14ac:dyDescent="0.3">
      <c r="A18" s="1"/>
      <c r="B18" s="6"/>
      <c r="C18" s="9"/>
      <c r="D18" s="61" t="s">
        <v>6</v>
      </c>
      <c r="E18" s="41">
        <v>-1.7052958337000001E-13</v>
      </c>
      <c r="F18" s="64" t="s">
        <v>17</v>
      </c>
      <c r="G18" s="103">
        <f>E7*E7*E7*E7*E7</f>
        <v>1000000000000000</v>
      </c>
      <c r="H18" s="104"/>
      <c r="I18" s="1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</row>
    <row r="19" spans="1:74" ht="15.75" x14ac:dyDescent="0.3">
      <c r="A19" s="1"/>
      <c r="B19" s="6"/>
      <c r="C19" s="9"/>
      <c r="D19" s="61" t="s">
        <v>7</v>
      </c>
      <c r="E19" s="41">
        <v>2.0948090696999999E-16</v>
      </c>
      <c r="F19" s="64" t="s">
        <v>18</v>
      </c>
      <c r="G19" s="103">
        <f>E7*E7*E7*E7*E7*E7</f>
        <v>1E+18</v>
      </c>
      <c r="H19" s="104"/>
      <c r="I19" s="1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</row>
    <row r="20" spans="1:74" ht="15.75" x14ac:dyDescent="0.3">
      <c r="A20" s="1"/>
      <c r="B20" s="6"/>
      <c r="C20" s="9"/>
      <c r="D20" s="61" t="s">
        <v>8</v>
      </c>
      <c r="E20" s="41">
        <v>-1.2538395336000001E-19</v>
      </c>
      <c r="F20" s="64" t="s">
        <v>19</v>
      </c>
      <c r="G20" s="103">
        <f>E7*E7*E7*E7*E7*E7*E7</f>
        <v>1E+21</v>
      </c>
      <c r="H20" s="104"/>
      <c r="I20" s="1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</row>
    <row r="21" spans="1:74" ht="15.75" x14ac:dyDescent="0.3">
      <c r="A21" s="1"/>
      <c r="B21" s="6"/>
      <c r="C21" s="9"/>
      <c r="D21" s="61" t="s">
        <v>9</v>
      </c>
      <c r="E21" s="41">
        <v>1.5631725697000001E-23</v>
      </c>
      <c r="F21" s="64" t="s">
        <v>20</v>
      </c>
      <c r="G21" s="103">
        <f>E7*E7*E7*E7*E7*E7*E7*E7</f>
        <v>9.9999999999999998E+23</v>
      </c>
      <c r="H21" s="104"/>
      <c r="I21" s="1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9"/>
      <c r="X21" s="9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</row>
    <row r="22" spans="1:74" ht="15.75" x14ac:dyDescent="0.3">
      <c r="A22" s="1"/>
      <c r="B22" s="6"/>
      <c r="C22" s="9"/>
      <c r="D22" s="20"/>
      <c r="E22" s="67"/>
      <c r="F22" s="24"/>
      <c r="G22" s="113"/>
      <c r="H22" s="113"/>
      <c r="I22" s="1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9"/>
      <c r="X22" s="9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</row>
    <row r="23" spans="1:74" ht="15.75" x14ac:dyDescent="0.3">
      <c r="A23" s="1"/>
      <c r="B23" s="6"/>
      <c r="C23" s="9"/>
      <c r="D23" s="21"/>
      <c r="E23" s="68"/>
      <c r="F23" s="30"/>
      <c r="G23" s="114"/>
      <c r="H23" s="114"/>
      <c r="I23" s="1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</row>
    <row r="24" spans="1:74" ht="15.75" x14ac:dyDescent="0.3">
      <c r="A24" s="1"/>
      <c r="B24" s="6"/>
      <c r="C24" s="9"/>
      <c r="D24" s="9"/>
      <c r="E24" s="9"/>
      <c r="F24" s="30"/>
      <c r="G24" s="30"/>
      <c r="H24" s="31"/>
      <c r="I24" s="1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</row>
    <row r="25" spans="1:74" ht="16.5" thickBot="1" x14ac:dyDescent="0.35">
      <c r="A25" s="1"/>
      <c r="B25" s="6"/>
      <c r="C25" s="9"/>
      <c r="D25" s="21"/>
      <c r="E25" s="22"/>
      <c r="F25" s="30"/>
      <c r="G25" s="42"/>
      <c r="H25" s="42"/>
      <c r="I25" s="1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</row>
    <row r="26" spans="1:74" ht="15.75" x14ac:dyDescent="0.3">
      <c r="A26" s="1"/>
      <c r="B26" s="4"/>
      <c r="C26" s="4"/>
      <c r="D26" s="39"/>
      <c r="E26" s="43"/>
      <c r="F26" s="29"/>
      <c r="G26" s="44"/>
      <c r="H26" s="45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</row>
    <row r="27" spans="1:74" ht="15.75" x14ac:dyDescent="0.3">
      <c r="A27" s="1"/>
      <c r="B27" s="9"/>
      <c r="C27" s="9"/>
      <c r="D27" s="9"/>
      <c r="E27" s="9"/>
      <c r="F27" s="30"/>
      <c r="G27" s="30"/>
      <c r="H27" s="31"/>
      <c r="I27" s="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</row>
    <row r="28" spans="1:74" ht="15.75" x14ac:dyDescent="0.3">
      <c r="A28" s="1"/>
      <c r="B28" s="9"/>
      <c r="C28" s="9"/>
      <c r="D28" s="9"/>
      <c r="E28" s="9"/>
      <c r="F28" s="30"/>
      <c r="G28" s="30"/>
      <c r="H28" s="31"/>
      <c r="I28" s="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</row>
    <row r="29" spans="1:74" ht="15.75" x14ac:dyDescent="0.3">
      <c r="A29" s="1"/>
      <c r="B29" s="9"/>
      <c r="C29" s="9"/>
      <c r="D29" s="9"/>
      <c r="E29" s="9"/>
      <c r="F29" s="30"/>
      <c r="G29" s="30"/>
      <c r="H29" s="31"/>
      <c r="I29" s="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</row>
    <row r="30" spans="1:74" x14ac:dyDescent="0.25">
      <c r="A30" s="1"/>
      <c r="B30" s="9"/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</row>
    <row r="31" spans="1:74" x14ac:dyDescent="0.25">
      <c r="A31" s="1"/>
      <c r="B31" s="9"/>
      <c r="C31" s="9"/>
      <c r="D31" s="9"/>
      <c r="E31" s="9"/>
      <c r="F31" s="9"/>
      <c r="G31" s="9"/>
      <c r="H31" s="9"/>
      <c r="I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</row>
    <row r="32" spans="1:74" ht="15.75" thickBo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</row>
    <row r="33" spans="1:74" ht="17.100000000000001" customHeight="1" thickBot="1" x14ac:dyDescent="0.3">
      <c r="A33" s="1"/>
      <c r="B33" s="3"/>
      <c r="C33" s="4"/>
      <c r="D33" s="4"/>
      <c r="E33" s="4"/>
      <c r="F33" s="4"/>
      <c r="G33" s="4"/>
      <c r="H33" s="4"/>
      <c r="I33" s="5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</row>
    <row r="34" spans="1:74" ht="17.100000000000001" customHeight="1" thickBot="1" x14ac:dyDescent="0.45">
      <c r="A34" s="1"/>
      <c r="B34" s="6"/>
      <c r="C34" s="105" t="s">
        <v>28</v>
      </c>
      <c r="D34" s="106"/>
      <c r="E34" s="106"/>
      <c r="F34" s="7"/>
      <c r="G34" s="32"/>
      <c r="H34" s="9"/>
      <c r="I34" s="1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</row>
    <row r="35" spans="1:74" ht="17.100000000000001" customHeight="1" thickBot="1" x14ac:dyDescent="0.35">
      <c r="A35" s="1"/>
      <c r="B35" s="6"/>
      <c r="C35" s="58" t="s">
        <v>21</v>
      </c>
      <c r="D35" s="35"/>
      <c r="E35" s="59" t="s">
        <v>26</v>
      </c>
      <c r="F35" s="9"/>
      <c r="G35" s="9"/>
      <c r="H35" s="9"/>
      <c r="I35" s="1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</row>
    <row r="36" spans="1:74" ht="17.100000000000001" customHeight="1" x14ac:dyDescent="0.4">
      <c r="A36" s="1"/>
      <c r="B36" s="6"/>
      <c r="C36" s="71"/>
      <c r="D36" s="8"/>
      <c r="E36" s="36"/>
      <c r="F36" s="9"/>
      <c r="G36" s="9"/>
      <c r="H36" s="9"/>
      <c r="I36" s="10"/>
      <c r="J36" s="1"/>
      <c r="K36" s="1"/>
      <c r="L36" s="1"/>
      <c r="M36" s="56" t="s">
        <v>0</v>
      </c>
      <c r="N36" s="57" t="s">
        <v>12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</row>
    <row r="37" spans="1:74" ht="17.100000000000001" customHeight="1" thickBot="1" x14ac:dyDescent="0.3">
      <c r="A37" s="1"/>
      <c r="B37" s="6"/>
      <c r="C37" s="9"/>
      <c r="D37" s="9"/>
      <c r="E37" s="12"/>
      <c r="F37" s="9"/>
      <c r="G37" s="9"/>
      <c r="H37" s="9"/>
      <c r="I37" s="1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</row>
    <row r="38" spans="1:74" ht="15" customHeight="1" thickBot="1" x14ac:dyDescent="0.3">
      <c r="A38" s="1"/>
      <c r="B38" s="6"/>
      <c r="C38" s="107" t="s">
        <v>24</v>
      </c>
      <c r="D38" s="108"/>
      <c r="E38" s="109">
        <f>'Entrada de dados'!H13</f>
        <v>1000</v>
      </c>
      <c r="F38" s="110"/>
      <c r="G38" s="110"/>
      <c r="H38" s="13"/>
      <c r="I38" s="10"/>
      <c r="J38" s="1"/>
      <c r="K38" s="1"/>
      <c r="L38" s="1"/>
      <c r="M38" s="18">
        <v>33.101999999999997</v>
      </c>
      <c r="N38" s="19">
        <v>600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</row>
    <row r="39" spans="1:74" ht="15.75" thickBot="1" x14ac:dyDescent="0.3">
      <c r="A39" s="1"/>
      <c r="B39" s="6"/>
      <c r="C39" s="9"/>
      <c r="D39" s="16"/>
      <c r="E39" s="12"/>
      <c r="F39" s="9"/>
      <c r="G39" s="9"/>
      <c r="H39" s="9"/>
      <c r="I39" s="10"/>
      <c r="J39" s="1"/>
      <c r="K39" s="1"/>
      <c r="L39" s="1"/>
      <c r="M39" s="14">
        <v>42.918999999999997</v>
      </c>
      <c r="N39" s="15">
        <v>760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</row>
    <row r="40" spans="1:74" ht="15.75" thickBot="1" x14ac:dyDescent="0.3">
      <c r="A40" s="1"/>
      <c r="B40" s="6"/>
      <c r="C40" s="9"/>
      <c r="D40" s="62" t="s">
        <v>22</v>
      </c>
      <c r="E40" s="101">
        <f>(E44+E45*G45+E46*G46+E47*G47+E48*G48+E49*G49+E50*G50+E51*G51+E52*G52+E53*G53+E54*G54)+E56+E57</f>
        <v>57.95341035000007</v>
      </c>
      <c r="F40" s="102"/>
      <c r="G40" s="102"/>
      <c r="H40" s="17"/>
      <c r="I40" s="10"/>
      <c r="J40" s="1"/>
      <c r="K40" s="1"/>
      <c r="L40" s="1"/>
      <c r="M40" s="14">
        <v>51.877000000000002</v>
      </c>
      <c r="N40" s="15">
        <v>900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</row>
    <row r="41" spans="1:74" ht="15.75" thickBot="1" x14ac:dyDescent="0.3">
      <c r="A41" s="1"/>
      <c r="B41" s="6"/>
      <c r="C41" s="9"/>
      <c r="D41" s="72" t="s">
        <v>25</v>
      </c>
      <c r="E41" s="38">
        <f>E40</f>
        <v>57.95341035000007</v>
      </c>
      <c r="F41" s="9"/>
      <c r="G41" s="9"/>
      <c r="H41" s="9"/>
      <c r="I41" s="10"/>
      <c r="J41" s="1"/>
      <c r="K41" s="1"/>
      <c r="L41" s="1"/>
      <c r="M41" s="14">
        <v>57.953000000000003</v>
      </c>
      <c r="N41" s="15">
        <v>1000</v>
      </c>
      <c r="O41" s="1"/>
      <c r="P41" s="1"/>
      <c r="Q41" s="1"/>
      <c r="R41" s="1"/>
      <c r="S41" s="1"/>
      <c r="T41" s="1"/>
      <c r="U41" s="1"/>
      <c r="V41" s="1"/>
      <c r="W41" s="9"/>
      <c r="X41" s="9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</row>
    <row r="42" spans="1:74" x14ac:dyDescent="0.25">
      <c r="A42" s="1"/>
      <c r="B42" s="6"/>
      <c r="C42" s="9"/>
      <c r="D42" s="39"/>
      <c r="E42" s="40"/>
      <c r="F42" s="9"/>
      <c r="G42" s="9"/>
      <c r="H42" s="9"/>
      <c r="I42" s="10"/>
      <c r="J42" s="1"/>
      <c r="K42" s="1"/>
      <c r="L42" s="1"/>
      <c r="M42" s="14">
        <v>63.792000000000002</v>
      </c>
      <c r="N42" s="15">
        <v>1100</v>
      </c>
      <c r="O42" s="1"/>
      <c r="P42" s="1"/>
      <c r="Q42" s="1"/>
      <c r="R42" s="1"/>
      <c r="S42" s="1"/>
      <c r="T42" s="1"/>
      <c r="U42" s="1"/>
      <c r="V42" s="1"/>
      <c r="W42" s="9"/>
      <c r="X42" s="9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</row>
    <row r="43" spans="1:74" x14ac:dyDescent="0.25">
      <c r="A43" s="1"/>
      <c r="B43" s="6"/>
      <c r="C43" s="9"/>
      <c r="D43" s="9"/>
      <c r="E43" s="9"/>
      <c r="F43" s="9"/>
      <c r="G43" s="9"/>
      <c r="H43" s="9"/>
      <c r="I43" s="10"/>
      <c r="J43" s="1"/>
      <c r="K43" s="1"/>
      <c r="L43" s="1"/>
      <c r="M43" s="14">
        <v>69.552999999999997</v>
      </c>
      <c r="N43" s="15">
        <v>1200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</row>
    <row r="44" spans="1:74" x14ac:dyDescent="0.25">
      <c r="A44" s="1"/>
      <c r="B44" s="6"/>
      <c r="C44" s="9"/>
      <c r="D44" s="61" t="s">
        <v>1</v>
      </c>
      <c r="E44" s="41">
        <v>296.45625681000001</v>
      </c>
      <c r="F44" s="9"/>
      <c r="G44" s="9"/>
      <c r="H44" s="9"/>
      <c r="I44" s="1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</row>
    <row r="45" spans="1:74" ht="15.75" x14ac:dyDescent="0.3">
      <c r="A45" s="1"/>
      <c r="B45" s="6"/>
      <c r="C45" s="9"/>
      <c r="D45" s="61" t="s">
        <v>2</v>
      </c>
      <c r="E45" s="41">
        <v>-1.4976127786</v>
      </c>
      <c r="F45" s="64" t="s">
        <v>13</v>
      </c>
      <c r="G45" s="111">
        <f>E38</f>
        <v>1000</v>
      </c>
      <c r="H45" s="112"/>
      <c r="I45" s="1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</row>
    <row r="46" spans="1:74" ht="15.75" x14ac:dyDescent="0.3">
      <c r="A46" s="1"/>
      <c r="B46" s="6"/>
      <c r="C46" s="9"/>
      <c r="D46" s="61" t="s">
        <v>3</v>
      </c>
      <c r="E46" s="41">
        <v>3.1787103924E-3</v>
      </c>
      <c r="F46" s="64" t="s">
        <v>14</v>
      </c>
      <c r="G46" s="111">
        <f>E38*E38</f>
        <v>1000000</v>
      </c>
      <c r="H46" s="112"/>
      <c r="I46" s="1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</row>
    <row r="47" spans="1:74" ht="15.75" x14ac:dyDescent="0.3">
      <c r="A47" s="1"/>
      <c r="B47" s="6"/>
      <c r="C47" s="9"/>
      <c r="D47" s="61" t="s">
        <v>4</v>
      </c>
      <c r="E47" s="41">
        <v>-3.1847686700999999E-6</v>
      </c>
      <c r="F47" s="64" t="s">
        <v>15</v>
      </c>
      <c r="G47" s="111">
        <f>E38*E38*E38</f>
        <v>1000000000</v>
      </c>
      <c r="H47" s="112"/>
      <c r="I47" s="1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</row>
    <row r="48" spans="1:74" ht="15.75" x14ac:dyDescent="0.3">
      <c r="A48" s="1"/>
      <c r="B48" s="6"/>
      <c r="C48" s="9"/>
      <c r="D48" s="61" t="s">
        <v>5</v>
      </c>
      <c r="E48" s="41">
        <v>1.5720819003999999E-9</v>
      </c>
      <c r="F48" s="64" t="s">
        <v>16</v>
      </c>
      <c r="G48" s="111">
        <f>E38*E38*E38*E38</f>
        <v>1000000000000</v>
      </c>
      <c r="H48" s="112"/>
      <c r="I48" s="1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</row>
    <row r="49" spans="1:74" ht="15.75" x14ac:dyDescent="0.3">
      <c r="A49" s="1"/>
      <c r="B49" s="6"/>
      <c r="C49" s="9"/>
      <c r="D49" s="61" t="s">
        <v>6</v>
      </c>
      <c r="E49" s="41">
        <v>-3.0691369055999999E-13</v>
      </c>
      <c r="F49" s="64" t="s">
        <v>17</v>
      </c>
      <c r="G49" s="111">
        <f>E38*E38*E38*E38*E38</f>
        <v>1000000000000000</v>
      </c>
      <c r="H49" s="112"/>
      <c r="I49" s="1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</row>
    <row r="50" spans="1:74" ht="15.75" x14ac:dyDescent="0.3">
      <c r="A50" s="1"/>
      <c r="B50" s="6"/>
      <c r="C50" s="9"/>
      <c r="D50" s="20"/>
      <c r="E50" s="51"/>
      <c r="F50" s="24"/>
      <c r="G50" s="116"/>
      <c r="H50" s="116"/>
      <c r="I50" s="1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</row>
    <row r="51" spans="1:74" ht="15.75" x14ac:dyDescent="0.3">
      <c r="A51" s="1"/>
      <c r="B51" s="6"/>
      <c r="C51" s="9"/>
      <c r="D51" s="21"/>
      <c r="E51" s="52"/>
      <c r="F51" s="30"/>
      <c r="G51" s="115"/>
      <c r="H51" s="115"/>
      <c r="I51" s="1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</row>
    <row r="52" spans="1:74" ht="15.75" x14ac:dyDescent="0.3">
      <c r="A52" s="1"/>
      <c r="B52" s="6"/>
      <c r="C52" s="9"/>
      <c r="D52" s="21"/>
      <c r="E52" s="52"/>
      <c r="F52" s="30"/>
      <c r="G52" s="115"/>
      <c r="H52" s="115"/>
      <c r="I52" s="10"/>
      <c r="J52" s="1"/>
      <c r="K52" s="3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</row>
    <row r="53" spans="1:74" ht="15.75" x14ac:dyDescent="0.3">
      <c r="A53" s="1"/>
      <c r="B53" s="6"/>
      <c r="C53" s="9"/>
      <c r="D53" s="21"/>
      <c r="E53" s="52"/>
      <c r="F53" s="30"/>
      <c r="G53" s="115"/>
      <c r="H53" s="115"/>
      <c r="I53" s="1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</row>
    <row r="54" spans="1:74" ht="15.75" x14ac:dyDescent="0.3">
      <c r="A54" s="1"/>
      <c r="B54" s="6"/>
      <c r="C54" s="9"/>
      <c r="D54" s="21"/>
      <c r="E54" s="69"/>
      <c r="F54" s="30"/>
      <c r="G54" s="53"/>
      <c r="H54" s="54"/>
      <c r="I54" s="10"/>
      <c r="J54" s="1"/>
      <c r="K54" s="34"/>
      <c r="L54" s="34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</row>
    <row r="55" spans="1:74" ht="15.75" x14ac:dyDescent="0.3">
      <c r="A55" s="1"/>
      <c r="B55" s="6"/>
      <c r="C55" s="9"/>
      <c r="D55" s="9"/>
      <c r="E55" s="9"/>
      <c r="F55" s="30"/>
      <c r="G55" s="53"/>
      <c r="H55" s="54"/>
      <c r="I55" s="1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</row>
    <row r="56" spans="1:74" ht="16.5" thickBot="1" x14ac:dyDescent="0.35">
      <c r="A56" s="1"/>
      <c r="B56" s="25"/>
      <c r="C56" s="26"/>
      <c r="D56" s="46"/>
      <c r="E56" s="47"/>
      <c r="F56" s="27"/>
      <c r="G56" s="48"/>
      <c r="H56" s="48"/>
      <c r="I56" s="28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</row>
    <row r="57" spans="1:74" ht="15.75" x14ac:dyDescent="0.3">
      <c r="A57" s="1"/>
      <c r="B57" s="4"/>
      <c r="C57" s="4"/>
      <c r="D57" s="39"/>
      <c r="E57" s="49"/>
      <c r="F57" s="29"/>
      <c r="G57" s="50"/>
      <c r="H57" s="50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</row>
    <row r="58" spans="1:74" x14ac:dyDescent="0.25">
      <c r="A58" s="1"/>
      <c r="B58" s="9"/>
      <c r="C58" s="9"/>
      <c r="D58" s="9"/>
      <c r="E58" s="9"/>
      <c r="F58" s="9"/>
      <c r="G58" s="9"/>
      <c r="H58" s="9"/>
      <c r="I58" s="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</row>
    <row r="59" spans="1:74" x14ac:dyDescent="0.25">
      <c r="A59" s="1"/>
      <c r="B59" s="9"/>
      <c r="C59" s="9"/>
      <c r="D59" s="9"/>
      <c r="E59" s="9"/>
      <c r="F59" s="9"/>
      <c r="G59" s="9"/>
      <c r="H59" s="9"/>
      <c r="I59" s="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</row>
    <row r="60" spans="1:74" x14ac:dyDescent="0.25">
      <c r="A60" s="1"/>
      <c r="B60" s="9"/>
      <c r="C60" s="9"/>
      <c r="D60" s="9"/>
      <c r="E60" s="9"/>
      <c r="F60" s="9"/>
      <c r="G60" s="9"/>
      <c r="H60" s="9"/>
      <c r="I60" s="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</row>
    <row r="61" spans="1:74" x14ac:dyDescent="0.25">
      <c r="A61" s="1"/>
      <c r="B61" s="9"/>
      <c r="C61" s="9"/>
      <c r="D61" s="9"/>
      <c r="E61" s="9"/>
      <c r="F61" s="9"/>
      <c r="G61" s="9"/>
      <c r="H61" s="9"/>
      <c r="I61" s="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</row>
    <row r="62" spans="1:74" x14ac:dyDescent="0.25">
      <c r="A62" s="1"/>
      <c r="B62" s="9"/>
      <c r="C62" s="9"/>
      <c r="D62" s="9"/>
      <c r="E62" s="23"/>
      <c r="F62" s="9"/>
      <c r="G62" s="9"/>
      <c r="H62" s="9"/>
      <c r="I62" s="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</row>
    <row r="63" spans="1:74" x14ac:dyDescent="0.25">
      <c r="A63" s="1"/>
      <c r="B63" s="1"/>
      <c r="C63" s="1"/>
      <c r="D63" s="1"/>
      <c r="E63" s="3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</row>
    <row r="64" spans="1:7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</row>
    <row r="65" spans="1:74" x14ac:dyDescent="0.25">
      <c r="A65" s="1"/>
      <c r="B65" s="1"/>
      <c r="C65" s="1"/>
      <c r="D65" s="1"/>
      <c r="E65" s="3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</row>
    <row r="66" spans="1:7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</row>
    <row r="67" spans="1:7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</row>
    <row r="68" spans="1:7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</row>
    <row r="69" spans="1:7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</row>
    <row r="70" spans="1:7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</row>
    <row r="71" spans="1:7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73"/>
      <c r="BD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</row>
    <row r="72" spans="1:7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</row>
    <row r="73" spans="1:7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73"/>
      <c r="BD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</row>
    <row r="74" spans="1:7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</row>
    <row r="75" spans="1:7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</row>
    <row r="76" spans="1:7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</row>
    <row r="77" spans="1:7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</row>
    <row r="78" spans="1:7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</row>
    <row r="79" spans="1:7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</row>
    <row r="80" spans="1:7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</row>
    <row r="81" spans="1:7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</row>
    <row r="82" spans="1:7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</row>
    <row r="83" spans="1:7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</row>
    <row r="84" spans="1:7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73"/>
      <c r="BS84" s="73"/>
      <c r="BT84" s="73"/>
      <c r="BU84" s="73"/>
      <c r="BV84" s="73"/>
    </row>
    <row r="85" spans="1:7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73"/>
      <c r="BD85" s="73"/>
      <c r="BE85" s="73"/>
      <c r="BF85" s="73"/>
      <c r="BG85" s="73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</row>
    <row r="86" spans="1:7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73"/>
      <c r="BD86" s="73"/>
      <c r="BE86" s="73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  <c r="BR86" s="73"/>
      <c r="BS86" s="73"/>
      <c r="BT86" s="73"/>
      <c r="BU86" s="73"/>
      <c r="BV86" s="73"/>
    </row>
    <row r="87" spans="1:7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73"/>
      <c r="BD87" s="73"/>
      <c r="BE87" s="73"/>
      <c r="BF87" s="73"/>
      <c r="BG87" s="73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73"/>
      <c r="BS87" s="73"/>
      <c r="BT87" s="73"/>
      <c r="BU87" s="73"/>
      <c r="BV87" s="73"/>
    </row>
    <row r="88" spans="1:7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3"/>
      <c r="BT88" s="73"/>
      <c r="BU88" s="73"/>
      <c r="BV88" s="73"/>
    </row>
    <row r="89" spans="1:7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73"/>
      <c r="BD89" s="73"/>
      <c r="BE89" s="73"/>
      <c r="BF89" s="73"/>
      <c r="BG89" s="73"/>
      <c r="BH89" s="73"/>
      <c r="BI89" s="73"/>
      <c r="BJ89" s="73"/>
      <c r="BK89" s="73"/>
      <c r="BL89" s="73"/>
      <c r="BM89" s="73"/>
      <c r="BN89" s="73"/>
      <c r="BO89" s="73"/>
      <c r="BP89" s="73"/>
      <c r="BQ89" s="73"/>
      <c r="BR89" s="73"/>
      <c r="BS89" s="73"/>
      <c r="BT89" s="73"/>
      <c r="BU89" s="73"/>
      <c r="BV89" s="73"/>
    </row>
    <row r="90" spans="1:7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</row>
    <row r="91" spans="1:7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</row>
    <row r="92" spans="1:7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73"/>
      <c r="BD92" s="73"/>
      <c r="BE92" s="73"/>
      <c r="BF92" s="73"/>
      <c r="BG92" s="73"/>
      <c r="BH92" s="73"/>
      <c r="BI92" s="73"/>
      <c r="BJ92" s="73"/>
      <c r="BK92" s="73"/>
      <c r="BL92" s="73"/>
      <c r="BM92" s="73"/>
      <c r="BN92" s="73"/>
      <c r="BO92" s="73"/>
      <c r="BP92" s="73"/>
      <c r="BQ92" s="73"/>
      <c r="BR92" s="73"/>
      <c r="BS92" s="73"/>
      <c r="BT92" s="73"/>
      <c r="BU92" s="73"/>
      <c r="BV92" s="73"/>
    </row>
    <row r="93" spans="1:7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73"/>
      <c r="BD93" s="73"/>
      <c r="BE93" s="73"/>
      <c r="BF93" s="73"/>
      <c r="BG93" s="73"/>
      <c r="BH93" s="73"/>
      <c r="BI93" s="73"/>
      <c r="BJ93" s="73"/>
      <c r="BK93" s="73"/>
      <c r="BL93" s="73"/>
      <c r="BM93" s="73"/>
      <c r="BN93" s="73"/>
      <c r="BO93" s="73"/>
      <c r="BP93" s="73"/>
      <c r="BQ93" s="73"/>
      <c r="BR93" s="73"/>
      <c r="BS93" s="73"/>
      <c r="BT93" s="73"/>
      <c r="BU93" s="73"/>
      <c r="BV93" s="73"/>
    </row>
    <row r="94" spans="1:7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</row>
    <row r="95" spans="1:7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</row>
    <row r="96" spans="1:7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73"/>
      <c r="BD96" s="73"/>
      <c r="BE96" s="73"/>
      <c r="BF96" s="73"/>
      <c r="BG96" s="73"/>
      <c r="BH96" s="73"/>
      <c r="BI96" s="73"/>
      <c r="BJ96" s="73"/>
      <c r="BK96" s="73"/>
      <c r="BL96" s="73"/>
      <c r="BM96" s="73"/>
      <c r="BN96" s="73"/>
      <c r="BO96" s="73"/>
      <c r="BP96" s="73"/>
      <c r="BQ96" s="73"/>
      <c r="BR96" s="73"/>
      <c r="BS96" s="73"/>
      <c r="BT96" s="73"/>
      <c r="BU96" s="73"/>
      <c r="BV96" s="73"/>
    </row>
    <row r="97" spans="1:7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73"/>
      <c r="BD97" s="73"/>
      <c r="BE97" s="73"/>
      <c r="BF97" s="73"/>
      <c r="BG97" s="73"/>
      <c r="BH97" s="73"/>
      <c r="BI97" s="73"/>
      <c r="BJ97" s="73"/>
      <c r="BK97" s="73"/>
      <c r="BL97" s="73"/>
      <c r="BM97" s="73"/>
      <c r="BN97" s="73"/>
      <c r="BO97" s="73"/>
      <c r="BP97" s="73"/>
      <c r="BQ97" s="73"/>
      <c r="BR97" s="73"/>
      <c r="BS97" s="73"/>
      <c r="BT97" s="73"/>
      <c r="BU97" s="73"/>
      <c r="BV97" s="73"/>
    </row>
    <row r="98" spans="1:7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73"/>
      <c r="BD98" s="73"/>
      <c r="BE98" s="73"/>
      <c r="BF98" s="73"/>
      <c r="BG98" s="73"/>
      <c r="BH98" s="73"/>
      <c r="BI98" s="73"/>
      <c r="BJ98" s="73"/>
      <c r="BK98" s="73"/>
      <c r="BL98" s="73"/>
      <c r="BM98" s="73"/>
      <c r="BN98" s="73"/>
      <c r="BO98" s="73"/>
      <c r="BP98" s="73"/>
      <c r="BQ98" s="73"/>
      <c r="BR98" s="73"/>
      <c r="BS98" s="73"/>
      <c r="BT98" s="73"/>
      <c r="BU98" s="73"/>
      <c r="BV98" s="73"/>
    </row>
    <row r="99" spans="1:7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73"/>
      <c r="BD99" s="73"/>
      <c r="BE99" s="73"/>
      <c r="BF99" s="73"/>
      <c r="BG99" s="73"/>
      <c r="BH99" s="73"/>
      <c r="BI99" s="73"/>
      <c r="BJ99" s="73"/>
      <c r="BK99" s="73"/>
      <c r="BL99" s="73"/>
      <c r="BM99" s="73"/>
      <c r="BN99" s="73"/>
      <c r="BO99" s="73"/>
      <c r="BP99" s="73"/>
      <c r="BQ99" s="73"/>
      <c r="BR99" s="73"/>
      <c r="BS99" s="73"/>
      <c r="BT99" s="73"/>
      <c r="BU99" s="73"/>
      <c r="BV99" s="73"/>
    </row>
    <row r="100" spans="1:7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</row>
    <row r="101" spans="1:7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</row>
    <row r="102" spans="1:7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</row>
    <row r="103" spans="1:7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</row>
    <row r="104" spans="1:7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</row>
    <row r="105" spans="1:7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3"/>
    </row>
    <row r="106" spans="1:7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</row>
    <row r="107" spans="1:7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73"/>
      <c r="BD107" s="73"/>
      <c r="BE107" s="73"/>
      <c r="BF107" s="73"/>
      <c r="BG107" s="73"/>
      <c r="BH107" s="73"/>
      <c r="BI107" s="73"/>
      <c r="BJ107" s="73"/>
      <c r="BK107" s="73"/>
      <c r="BL107" s="73"/>
      <c r="BM107" s="73"/>
      <c r="BN107" s="73"/>
      <c r="BO107" s="73"/>
      <c r="BP107" s="73"/>
      <c r="BQ107" s="73"/>
      <c r="BR107" s="73"/>
      <c r="BS107" s="73"/>
      <c r="BT107" s="73"/>
      <c r="BU107" s="73"/>
      <c r="BV107" s="73"/>
    </row>
    <row r="108" spans="1:7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</row>
    <row r="109" spans="1:7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</row>
    <row r="110" spans="1:7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</row>
    <row r="111" spans="1:7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</row>
    <row r="112" spans="1:7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</row>
    <row r="113" spans="1:5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</row>
    <row r="114" spans="1:5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</row>
    <row r="115" spans="1:5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</row>
    <row r="116" spans="1:5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</row>
    <row r="117" spans="1:5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</row>
    <row r="118" spans="1:5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</row>
    <row r="119" spans="1:5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spans="1:5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1:5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1:5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5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5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5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5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5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1:5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0" spans="1:5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</row>
    <row r="131" spans="1:5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</row>
    <row r="132" spans="1:5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</row>
    <row r="133" spans="1:5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</row>
    <row r="134" spans="1:5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</row>
    <row r="135" spans="1:5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</row>
    <row r="136" spans="1:5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</row>
    <row r="137" spans="1:5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</row>
    <row r="138" spans="1:5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</row>
    <row r="139" spans="1:5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</row>
    <row r="140" spans="1:5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</row>
    <row r="141" spans="1:5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</row>
    <row r="142" spans="1:5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</row>
    <row r="143" spans="1:5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</row>
    <row r="144" spans="1:5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</row>
    <row r="145" spans="1:5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</row>
    <row r="146" spans="1:5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</row>
    <row r="147" spans="1:5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</row>
    <row r="148" spans="1:5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</row>
    <row r="149" spans="1:5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</row>
    <row r="150" spans="1:5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</row>
    <row r="151" spans="1:5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1:5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</row>
    <row r="153" spans="1:5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</row>
    <row r="154" spans="1:5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</row>
    <row r="155" spans="1:5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</row>
    <row r="156" spans="1:5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</row>
    <row r="157" spans="1:5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</row>
    <row r="158" spans="1:5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</row>
    <row r="159" spans="1:5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</row>
    <row r="160" spans="1:5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</row>
    <row r="161" spans="1:5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</row>
    <row r="162" spans="1:5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</row>
    <row r="163" spans="1:5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</row>
    <row r="164" spans="1:5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</row>
    <row r="165" spans="1:5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</row>
    <row r="166" spans="1:5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</row>
    <row r="167" spans="1:5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</row>
    <row r="168" spans="1:5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</row>
    <row r="169" spans="1:5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</row>
    <row r="170" spans="1:5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</row>
    <row r="171" spans="1:5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</row>
    <row r="172" spans="1:5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</row>
    <row r="173" spans="1:5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</row>
    <row r="174" spans="1:5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</row>
    <row r="175" spans="1:5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</row>
    <row r="176" spans="1:5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</row>
    <row r="177" spans="1:5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</row>
    <row r="178" spans="1:5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</row>
    <row r="179" spans="1:5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</row>
    <row r="180" spans="1:5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</row>
    <row r="181" spans="1:5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</row>
    <row r="182" spans="1:5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</row>
    <row r="183" spans="1:5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</row>
    <row r="184" spans="1:5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</row>
    <row r="185" spans="1:5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</row>
    <row r="186" spans="1:5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</row>
    <row r="187" spans="1:5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</row>
    <row r="188" spans="1:5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</row>
    <row r="189" spans="1:5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</row>
    <row r="190" spans="1:5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</row>
  </sheetData>
  <sheetProtection algorithmName="SHA-512" hashValue="thu5/nltMjbDmRB+EzTw06Rw2RF/Dw9tvsb53HJFfMvay4PhrCYlUrpgBJqAolEnNHw30JGf81YC+b4FlG9I6w==" saltValue="z8VDUGfP3xgy4C0YLnizyw==" spinCount="100000" sheet="1" objects="1" scenarios="1" selectLockedCells="1" selectUnlockedCells="1"/>
  <mergeCells count="30">
    <mergeCell ref="G53:H53"/>
    <mergeCell ref="G50:H50"/>
    <mergeCell ref="G51:H51"/>
    <mergeCell ref="G52:H52"/>
    <mergeCell ref="G47:H47"/>
    <mergeCell ref="G48:H48"/>
    <mergeCell ref="G49:H49"/>
    <mergeCell ref="E40:G40"/>
    <mergeCell ref="G45:H45"/>
    <mergeCell ref="G46:H46"/>
    <mergeCell ref="G22:H22"/>
    <mergeCell ref="G23:H23"/>
    <mergeCell ref="C34:E34"/>
    <mergeCell ref="C38:D38"/>
    <mergeCell ref="E38:G38"/>
    <mergeCell ref="G20:H20"/>
    <mergeCell ref="G21:H21"/>
    <mergeCell ref="G16:H16"/>
    <mergeCell ref="G17:H17"/>
    <mergeCell ref="G18:H18"/>
    <mergeCell ref="G15:H15"/>
    <mergeCell ref="C3:E3"/>
    <mergeCell ref="C7:D7"/>
    <mergeCell ref="E7:G7"/>
    <mergeCell ref="G19:H19"/>
    <mergeCell ref="T4:U4"/>
    <mergeCell ref="W4:X4"/>
    <mergeCell ref="T3:X3"/>
    <mergeCell ref="E9:G9"/>
    <mergeCell ref="G14:H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Entrada de dados</vt:lpstr>
      <vt:lpstr>J FeCo Graus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Toselli</dc:creator>
  <cp:lastModifiedBy>José Eduardo Toselli</cp:lastModifiedBy>
  <dcterms:created xsi:type="dcterms:W3CDTF">2017-08-20T11:44:45Z</dcterms:created>
  <dcterms:modified xsi:type="dcterms:W3CDTF">2020-02-29T20:02:51Z</dcterms:modified>
</cp:coreProperties>
</file>